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40" tabRatio="731" activeTab="0"/>
  </bookViews>
  <sheets>
    <sheet name="Entrate 2019" sheetId="1" r:id="rId1"/>
    <sheet name="Entrare 2020" sheetId="2" r:id="rId2"/>
    <sheet name="Entrate 2021" sheetId="3" r:id="rId3"/>
    <sheet name="Spese 2019" sheetId="4" r:id="rId4"/>
    <sheet name="Spese 2020" sheetId="5" r:id="rId5"/>
    <sheet name="Spese 2021" sheetId="6" r:id="rId6"/>
  </sheets>
  <definedNames/>
  <calcPr fullCalcOnLoad="1"/>
</workbook>
</file>

<file path=xl/sharedStrings.xml><?xml version="1.0" encoding="utf-8"?>
<sst xmlns="http://schemas.openxmlformats.org/spreadsheetml/2006/main" count="636" uniqueCount="138">
  <si>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</si>
  <si>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</si>
  <si>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</si>
  <si>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</si>
  <si>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</si>
  <si>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</si>
  <si>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</si>
  <si>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</si>
  <si>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</si>
  <si>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</si>
  <si>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</si>
  <si>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</si>
  <si>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</si>
  <si>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</si>
  <si>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</si>
  <si>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</si>
  <si>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</si>
  <si>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</si>
  <si>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</si>
  <si>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</si>
  <si>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</si>
  <si>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</si>
  <si>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</si>
  <si>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</si>
  <si>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</si>
  <si>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</si>
  <si>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</si>
  <si>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</si>
  <si>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</si>
  <si>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</si>
  <si>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</si>
  <si>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</si>
  <si>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</si>
  <si>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</si>
  <si>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</si>
  <si>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</si>
  <si>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</si>
  <si>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</si>
  <si>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</si>
  <si>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</si>
  <si>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</si>
  <si>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</si>
  <si>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</si>
  <si>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</si>
  <si>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</si>
  <si>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</si>
  <si>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</si>
  <si>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</si>
  <si>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</si>
  <si>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</si>
  <si>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</si>
  <si>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</si>
  <si>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</si>
  <si>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</si>
  <si>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</si>
  <si>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</si>
  <si>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</si>
  <si>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</si>
  <si>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</si>
  <si>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</si>
  <si>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</si>
  <si>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</si>
  <si>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</si>
  <si>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</si>
  <si>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</si>
  <si>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</si>
  <si>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</si>
  <si>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</si>
  <si>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</si>
  <si>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</si>
  <si>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</si>
  <si>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</si>
  <si>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</si>
  <si>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</si>
  <si>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</si>
  <si>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</si>
  <si>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</si>
  <si>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</si>
  <si>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</si>
  <si>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</si>
  <si>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</si>
  <si>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</si>
  <si>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</si>
  <si>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</si>
  <si>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</si>
  <si>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</si>
  <si>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</si>
  <si>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</si>
  <si>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</si>
  <si>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</si>
  <si>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</si>
  <si>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</si>
  <si>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</si>
  <si>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</si>
  <si>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</si>
  <si>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</si>
  <si>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</si>
  <si>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</si>
  <si>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</si>
  <si>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</si>
  <si>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</si>
  <si>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</si>
  <si>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</si>
  <si>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</si>
  <si>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</si>
  <si>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</si>
  <si>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</si>
  <si>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</si>
  <si>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</si>
  <si>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</si>
  <si>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</si>
  <si>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</si>
  <si>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</si>
  <si>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</si>
  <si>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</si>
  <si>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</si>
  <si>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</si>
  <si>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</si>
  <si>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</si>
  <si>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</si>
  <si>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</si>
  <si>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</si>
  <si>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</si>
  <si>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</si>
  <si>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</si>
  <si>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</si>
  <si>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</si>
  <si>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</si>
  <si>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</si>
  <si>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</si>
  <si>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</si>
  <si>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</si>
  <si>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</si>
  <si>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</si>
  <si>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REGGIO CALABRIA</t>
  </si>
  <si>
    <t xml:space="preserve">                                                      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</si>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</sst>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48">
      <alignment/>
      <protection/>
    </xf>
    <xf numFmtId="0" fontId="9" fillId="33" borderId="16" xfId="48" applyFont="1" applyFill="1" applyBorder="1" applyAlignment="1">
      <alignment vertical="center" wrapText="1"/>
      <protection/>
    </xf>
    <xf numFmtId="0" fontId="0" fillId="33" borderId="16" xfId="48" applyFill="1" applyBorder="1">
      <alignment/>
      <protection/>
    </xf>
    <xf numFmtId="0" fontId="7" fillId="0" borderId="0" xfId="48" applyFont="1">
      <alignment/>
      <protection/>
    </xf>
    <xf numFmtId="0" fontId="9" fillId="33" borderId="15" xfId="48" applyFont="1" applyFill="1" applyBorder="1" applyAlignment="1">
      <alignment vertical="top" wrapText="1"/>
      <protection/>
    </xf>
    <xf numFmtId="0" fontId="7" fillId="33" borderId="15" xfId="48" applyFont="1" applyFill="1" applyBorder="1" applyAlignment="1">
      <alignment horizontal="center" vertical="top"/>
      <protection/>
    </xf>
    <xf numFmtId="0" fontId="11" fillId="0" borderId="12" xfId="48" applyFont="1" applyBorder="1" applyAlignment="1">
      <alignment vertical="top" wrapText="1"/>
      <protection/>
    </xf>
    <xf numFmtId="0" fontId="0" fillId="0" borderId="12" xfId="48" applyBorder="1" applyAlignment="1">
      <alignment horizontal="center" vertical="center"/>
      <protection/>
    </xf>
    <xf numFmtId="0" fontId="0" fillId="0" borderId="12" xfId="48" applyBorder="1">
      <alignment/>
      <protection/>
    </xf>
    <xf numFmtId="0" fontId="0" fillId="0" borderId="12" xfId="48" applyBorder="1" applyAlignment="1">
      <alignment vertical="center"/>
      <protection/>
    </xf>
    <xf numFmtId="0" fontId="9" fillId="0" borderId="12" xfId="48" applyFont="1" applyBorder="1" applyAlignment="1">
      <alignment vertical="center" wrapText="1"/>
      <protection/>
    </xf>
    <xf numFmtId="0" fontId="12" fillId="0" borderId="12" xfId="48" applyFont="1" applyBorder="1" applyAlignment="1">
      <alignment vertical="center" wrapText="1"/>
      <protection/>
    </xf>
    <xf numFmtId="0" fontId="1" fillId="0" borderId="18" xfId="48" applyFont="1" applyBorder="1" applyAlignment="1">
      <alignment horizontal="center" vertical="center"/>
      <protection/>
    </xf>
    <xf numFmtId="0" fontId="9" fillId="0" borderId="25" xfId="48" applyFont="1" applyBorder="1" applyAlignment="1">
      <alignment vertical="top" wrapText="1"/>
      <protection/>
    </xf>
    <xf numFmtId="0" fontId="0" fillId="0" borderId="25" xfId="48" applyBorder="1">
      <alignment/>
      <protection/>
    </xf>
    <xf numFmtId="0" fontId="9" fillId="0" borderId="10" xfId="48" applyFont="1" applyBorder="1" applyAlignment="1">
      <alignment vertical="top" wrapText="1"/>
      <protection/>
    </xf>
    <xf numFmtId="0" fontId="0" fillId="0" borderId="10" xfId="48" applyBorder="1">
      <alignment/>
      <protection/>
    </xf>
    <xf numFmtId="0" fontId="13" fillId="0" borderId="12" xfId="48" applyFont="1" applyBorder="1">
      <alignment/>
      <protection/>
    </xf>
    <xf numFmtId="0" fontId="13" fillId="0" borderId="10" xfId="48" applyFont="1" applyBorder="1">
      <alignment/>
      <protection/>
    </xf>
    <xf numFmtId="0" fontId="12" fillId="0" borderId="12" xfId="48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3" fillId="34" borderId="10" xfId="48" applyFont="1" applyFill="1" applyBorder="1" applyAlignment="1">
      <alignment horizontal="center" vertical="center"/>
      <protection/>
    </xf>
    <xf numFmtId="0" fontId="13" fillId="34" borderId="23" xfId="48" applyFont="1" applyFill="1" applyBorder="1" applyAlignment="1">
      <alignment horizontal="center" vertical="center" wrapText="1"/>
      <protection/>
    </xf>
    <xf numFmtId="0" fontId="13" fillId="34" borderId="12" xfId="48" applyFont="1" applyFill="1" applyBorder="1" applyAlignment="1">
      <alignment horizontal="center" vertical="center"/>
      <protection/>
    </xf>
    <xf numFmtId="0" fontId="13" fillId="34" borderId="24" xfId="48" applyFont="1" applyFill="1" applyBorder="1" applyAlignment="1">
      <alignment horizontal="center" vertical="center"/>
      <protection/>
    </xf>
    <xf numFmtId="0" fontId="13" fillId="34" borderId="10" xfId="48" applyFont="1" applyFill="1" applyBorder="1" applyAlignment="1">
      <alignment horizontal="center" vertical="center" wrapText="1"/>
      <protection/>
    </xf>
    <xf numFmtId="0" fontId="13" fillId="34" borderId="12" xfId="48" applyFont="1" applyFill="1" applyBorder="1" applyAlignment="1">
      <alignment horizontal="center" vertical="center" wrapText="1"/>
      <protection/>
    </xf>
    <xf numFmtId="0" fontId="13" fillId="34" borderId="23" xfId="48" applyFont="1" applyFill="1" applyBorder="1" applyAlignment="1">
      <alignment horizontal="center" vertical="center"/>
      <protection/>
    </xf>
    <xf numFmtId="0" fontId="13" fillId="34" borderId="14" xfId="48" applyFont="1" applyFill="1" applyBorder="1" applyAlignment="1">
      <alignment horizontal="center" vertical="center"/>
      <protection/>
    </xf>
    <xf numFmtId="0" fontId="13" fillId="34" borderId="24" xfId="48" applyFont="1" applyFill="1" applyBorder="1" applyAlignment="1">
      <alignment horizontal="center" vertical="center"/>
      <protection/>
    </xf>
    <xf numFmtId="0" fontId="13" fillId="34" borderId="23" xfId="48" applyFont="1" applyFill="1" applyBorder="1" applyAlignment="1">
      <alignment horizontal="center" vertical="center"/>
      <protection/>
    </xf>
    <xf numFmtId="0" fontId="13" fillId="34" borderId="27" xfId="48" applyFont="1" applyFill="1" applyBorder="1" applyAlignment="1">
      <alignment horizontal="center" vertical="center"/>
      <protection/>
    </xf>
    <xf numFmtId="0" fontId="13" fillId="34" borderId="11" xfId="48" applyFont="1" applyFill="1" applyBorder="1" applyAlignment="1">
      <alignment horizontal="center" vertical="center"/>
      <protection/>
    </xf>
    <xf numFmtId="0" fontId="13" fillId="34" borderId="22" xfId="48" applyFont="1" applyFill="1" applyBorder="1" applyAlignment="1">
      <alignment horizontal="center" vertical="center"/>
      <protection/>
    </xf>
    <xf numFmtId="0" fontId="13" fillId="34" borderId="28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horizontal="center" vertical="center"/>
      <protection/>
    </xf>
    <xf numFmtId="0" fontId="13" fillId="0" borderId="33" xfId="48" applyFont="1" applyBorder="1" applyAlignment="1">
      <alignment horizontal="center" vertical="center" wrapText="1"/>
      <protection/>
    </xf>
    <xf numFmtId="0" fontId="13" fillId="0" borderId="0" xfId="48" applyFont="1" applyAlignment="1">
      <alignment horizontal="center" vertical="center" wrapText="1"/>
      <protection/>
    </xf>
    <xf numFmtId="0" fontId="13" fillId="0" borderId="36" xfId="48" applyFont="1" applyBorder="1" applyAlignment="1">
      <alignment horizontal="center" vertical="center" wrapText="1"/>
      <protection/>
    </xf>
    <xf numFmtId="0" fontId="13" fillId="0" borderId="10" xfId="48" applyFont="1" applyBorder="1" applyAlignment="1">
      <alignment horizontal="center" vertical="center" wrapText="1"/>
      <protection/>
    </xf>
    <xf numFmtId="0" fontId="13" fillId="0" borderId="20" xfId="48" applyFont="1" applyBorder="1" applyAlignment="1">
      <alignment horizontal="center" vertical="center" wrapText="1"/>
      <protection/>
    </xf>
    <xf numFmtId="0" fontId="13" fillId="0" borderId="19" xfId="48" applyFont="1" applyBorder="1" applyAlignment="1">
      <alignment horizontal="center" vertical="center" wrapText="1"/>
      <protection/>
    </xf>
    <xf numFmtId="0" fontId="13" fillId="0" borderId="29" xfId="48" applyFont="1" applyBorder="1" applyAlignment="1">
      <alignment horizontal="center" vertical="center" wrapText="1"/>
      <protection/>
    </xf>
    <xf numFmtId="0" fontId="13" fillId="0" borderId="24" xfId="48" applyFont="1" applyBorder="1" applyAlignment="1">
      <alignment horizontal="center" vertical="center" wrapText="1"/>
      <protection/>
    </xf>
    <xf numFmtId="0" fontId="13" fillId="0" borderId="28" xfId="48" applyFont="1" applyBorder="1" applyAlignment="1">
      <alignment horizontal="center" vertical="center" wrapText="1"/>
      <protection/>
    </xf>
    <xf numFmtId="0" fontId="13" fillId="0" borderId="23" xfId="48" applyFont="1" applyBorder="1" applyAlignment="1">
      <alignment horizontal="center" vertical="center" wrapText="1"/>
      <protection/>
    </xf>
    <xf numFmtId="0" fontId="13" fillId="0" borderId="26" xfId="48" applyFont="1" applyBorder="1" applyAlignment="1">
      <alignment horizontal="center" vertical="center" wrapText="1"/>
      <protection/>
    </xf>
    <xf numFmtId="0" fontId="13" fillId="0" borderId="30" xfId="48" applyFont="1" applyBorder="1" applyAlignment="1">
      <alignment horizontal="center" vertical="center" wrapText="1"/>
      <protection/>
    </xf>
    <xf numFmtId="0" fontId="13" fillId="0" borderId="31" xfId="48" applyFont="1" applyBorder="1" applyAlignment="1">
      <alignment horizontal="center" vertical="center" wrapText="1"/>
      <protection/>
    </xf>
    <xf numFmtId="0" fontId="0" fillId="0" borderId="33" xfId="48" applyBorder="1" applyAlignment="1">
      <alignment horizontal="center" vertical="center"/>
      <protection/>
    </xf>
    <xf numFmtId="0" fontId="13" fillId="0" borderId="32" xfId="48" applyFont="1" applyBorder="1" applyAlignment="1">
      <alignment horizontal="center" vertical="center" wrapText="1"/>
      <protection/>
    </xf>
    <xf numFmtId="0" fontId="13" fillId="0" borderId="35" xfId="48" applyFont="1" applyBorder="1" applyAlignment="1">
      <alignment horizontal="center" vertical="center" wrapText="1"/>
      <protection/>
    </xf>
    <xf numFmtId="0" fontId="13" fillId="0" borderId="34" xfId="48" applyFont="1" applyBorder="1" applyAlignment="1">
      <alignment horizontal="center" vertical="center" wrapText="1"/>
      <protection/>
    </xf>
    <xf numFmtId="0" fontId="0" fillId="0" borderId="28" xfId="48" applyBorder="1" applyAlignment="1">
      <alignment horizontal="center"/>
      <protection/>
    </xf>
    <xf numFmtId="0" fontId="0" fillId="0" borderId="23" xfId="48" applyBorder="1" applyAlignment="1">
      <alignment horizontal="center"/>
      <protection/>
    </xf>
    <xf numFmtId="0" fontId="0" fillId="0" borderId="24" xfId="48" applyBorder="1" applyAlignment="1">
      <alignment horizontal="center"/>
      <protection/>
    </xf>
    <xf numFmtId="0" fontId="0" fillId="0" borderId="32" xfId="48" applyBorder="1" applyAlignment="1">
      <alignment horizontal="center" vertical="center"/>
      <protection/>
    </xf>
    <xf numFmtId="0" fontId="0" fillId="0" borderId="26" xfId="48" applyBorder="1">
      <alignment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0" fillId="0" borderId="0" xfId="48" applyAlignment="1">
      <alignment horizontal="center"/>
      <protection/>
    </xf>
    <xf numFmtId="0" fontId="15" fillId="0" borderId="0" xfId="48" applyFont="1" applyAlignment="1">
      <alignment horizontal="left" vertical="center"/>
      <protection/>
    </xf>
    <xf numFmtId="0" fontId="14" fillId="0" borderId="0" xfId="48" applyFont="1" applyAlignment="1">
      <alignment horizontal="lef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G9" sqref="G9"/>
    </sheetView>
  </sheetViews>
  <sheetFormatPr defaultColWidth="9.140625" defaultRowHeight="12" customHeight="1"/>
  <cols>
    <col min="1" max="1" width="9.140625" style="0" bestFit="1" customWidth="1"/>
    <col min="2" max="2" width="85.57421875" style="0" customWidth="1"/>
    <col min="3" max="4" width="14.8515625" style="0" bestFit="1" customWidth="1"/>
  </cols>
  <sheetData>
    <row r="1" spans="1:4" ht="25.5" customHeight="1">
      <c r="A1" s="76" t="s">
        <v>6</v>
      </c>
      <c r="B1" s="76"/>
      <c r="C1" s="76"/>
      <c r="D1" s="76"/>
    </row>
    <row r="3" spans="1:4" ht="20.25" customHeight="1">
      <c r="A3" s="3" t="s">
        <v>0</v>
      </c>
      <c r="B3" s="104" t="s">
        <v>134</v>
      </c>
      <c r="C3" s="103"/>
      <c r="D3" s="103"/>
    </row>
    <row r="4" spans="1:3" ht="19.5" customHeight="1">
      <c r="A4" s="3"/>
      <c r="B4" s="105" t="s">
        <v>135</v>
      </c>
      <c r="C4" s="39"/>
    </row>
    <row r="6" spans="1:4" ht="12" customHeight="1">
      <c r="A6" s="40" t="s">
        <v>7</v>
      </c>
      <c r="B6" s="46" t="s">
        <v>9</v>
      </c>
      <c r="C6" s="42" t="s">
        <v>1</v>
      </c>
      <c r="D6" s="42" t="s">
        <v>2</v>
      </c>
    </row>
    <row r="7" spans="1:4" ht="12" customHeight="1">
      <c r="A7" s="41"/>
      <c r="B7" s="45" t="s">
        <v>8</v>
      </c>
      <c r="C7" s="7">
        <v>6828073.94</v>
      </c>
      <c r="D7" s="44"/>
    </row>
    <row r="8" spans="1:4" ht="12" customHeight="1">
      <c r="A8" s="41"/>
      <c r="B8" s="47" t="s">
        <v>10</v>
      </c>
      <c r="C8" s="7">
        <v>26815680.46</v>
      </c>
      <c r="D8" s="44"/>
    </row>
    <row r="9" spans="1:4" ht="12" customHeight="1">
      <c r="A9" s="41"/>
      <c r="B9" s="47" t="s">
        <v>11</v>
      </c>
      <c r="C9" s="7">
        <v>8134119.64</v>
      </c>
      <c r="D9" s="44"/>
    </row>
    <row r="10" spans="1:4" ht="12" customHeight="1">
      <c r="A10" s="41"/>
      <c r="B10" s="47" t="s">
        <v>12</v>
      </c>
      <c r="C10" s="7"/>
      <c r="D10" s="7">
        <v>2129172.21</v>
      </c>
    </row>
    <row r="11" spans="1:4" ht="12" customHeight="1">
      <c r="A11" s="41"/>
      <c r="B11" s="48"/>
      <c r="C11" s="7"/>
      <c r="D11" s="44"/>
    </row>
    <row r="12" spans="1:4" ht="12" customHeight="1">
      <c r="A12" s="49" t="s">
        <v>13</v>
      </c>
      <c r="B12" s="47" t="s">
        <v>14</v>
      </c>
      <c r="C12" s="43"/>
      <c r="D12" s="44"/>
    </row>
    <row r="13" spans="1:4" ht="12" customHeight="1">
      <c r="A13" s="50">
        <v>10101</v>
      </c>
      <c r="B13" s="51" t="s">
        <v>15</v>
      </c>
      <c r="C13" s="7">
        <v>108397303.71</v>
      </c>
      <c r="D13" s="7">
        <v>86615662.56</v>
      </c>
    </row>
    <row r="14" spans="1:4" ht="12" customHeight="1">
      <c r="A14" s="50">
        <v>10102</v>
      </c>
      <c r="B14" s="51" t="s">
        <v>16</v>
      </c>
      <c r="C14" s="7">
        <v>0</v>
      </c>
      <c r="D14" s="7">
        <v>0</v>
      </c>
    </row>
    <row r="15" spans="1:4" ht="12" customHeight="1">
      <c r="A15" s="50">
        <v>10103</v>
      </c>
      <c r="B15" s="51" t="s">
        <v>17</v>
      </c>
      <c r="C15" s="7">
        <v>0</v>
      </c>
      <c r="D15" s="7">
        <v>0</v>
      </c>
    </row>
    <row r="16" spans="1:4" ht="12" customHeight="1">
      <c r="A16" s="50">
        <v>10104</v>
      </c>
      <c r="B16" s="51" t="s">
        <v>18</v>
      </c>
      <c r="C16" s="7">
        <v>146475.59</v>
      </c>
      <c r="D16" s="7">
        <v>146475.59</v>
      </c>
    </row>
    <row r="17" spans="1:4" ht="12" customHeight="1">
      <c r="A17" s="50">
        <v>10301</v>
      </c>
      <c r="B17" s="51" t="s">
        <v>19</v>
      </c>
      <c r="C17" s="7">
        <v>25664901</v>
      </c>
      <c r="D17" s="7">
        <v>25664901</v>
      </c>
    </row>
    <row r="18" spans="1:4" ht="12" customHeight="1">
      <c r="A18" s="50">
        <v>10302</v>
      </c>
      <c r="B18" s="51" t="s">
        <v>20</v>
      </c>
      <c r="C18" s="7">
        <v>0</v>
      </c>
      <c r="D18" s="7">
        <v>0</v>
      </c>
    </row>
    <row r="19" spans="1:4" ht="12" customHeight="1">
      <c r="A19" s="58">
        <v>10000</v>
      </c>
      <c r="B19" s="9" t="s">
        <v>21</v>
      </c>
      <c r="C19" s="10">
        <f>SUM(C13:C18)</f>
        <v>134208680.3</v>
      </c>
      <c r="D19" s="10">
        <f>SUM(D13:D18)</f>
        <v>112427039.15</v>
      </c>
    </row>
    <row r="20" spans="1:4" ht="12" customHeight="1">
      <c r="A20" s="5"/>
      <c r="B20" s="6"/>
      <c r="C20" s="13"/>
      <c r="D20" s="13"/>
    </row>
    <row r="21" spans="1:4" ht="12" customHeight="1">
      <c r="A21" s="53" t="s">
        <v>22</v>
      </c>
      <c r="B21" s="47" t="s">
        <v>23</v>
      </c>
      <c r="C21" s="7"/>
      <c r="D21" s="44"/>
    </row>
    <row r="22" spans="1:4" ht="12" customHeight="1">
      <c r="A22" s="50">
        <v>20101</v>
      </c>
      <c r="B22" s="51" t="s">
        <v>24</v>
      </c>
      <c r="C22" s="7">
        <v>29099542.58</v>
      </c>
      <c r="D22" s="7">
        <v>20723485.46</v>
      </c>
    </row>
    <row r="23" spans="1:4" ht="12" customHeight="1">
      <c r="A23" s="55">
        <v>20102</v>
      </c>
      <c r="B23" s="54" t="s">
        <v>25</v>
      </c>
      <c r="C23" s="7">
        <v>0</v>
      </c>
      <c r="D23" s="7">
        <v>0</v>
      </c>
    </row>
    <row r="24" spans="1:4" ht="12" customHeight="1">
      <c r="A24" s="50">
        <v>20103</v>
      </c>
      <c r="B24" s="51" t="s">
        <v>26</v>
      </c>
      <c r="C24" s="7">
        <v>0</v>
      </c>
      <c r="D24" s="7">
        <v>25319.15</v>
      </c>
    </row>
    <row r="25" spans="1:4" ht="12" customHeight="1">
      <c r="A25" s="50">
        <v>20104</v>
      </c>
      <c r="B25" s="51" t="s">
        <v>27</v>
      </c>
      <c r="C25" s="7">
        <v>0</v>
      </c>
      <c r="D25" s="7">
        <v>0</v>
      </c>
    </row>
    <row r="26" spans="1:4" ht="12" customHeight="1">
      <c r="A26" s="50">
        <v>20105</v>
      </c>
      <c r="B26" s="51" t="s">
        <v>28</v>
      </c>
      <c r="C26" s="7">
        <v>7761515.65</v>
      </c>
      <c r="D26" s="7">
        <v>324130</v>
      </c>
    </row>
    <row r="27" spans="1:4" ht="12" customHeight="1">
      <c r="A27" s="56">
        <v>20000</v>
      </c>
      <c r="B27" s="14" t="s">
        <v>29</v>
      </c>
      <c r="C27" s="15">
        <f>SUM(C22:C26)</f>
        <v>36861058.23</v>
      </c>
      <c r="D27" s="15">
        <f>SUM(D22:D26)</f>
        <v>21072934.61</v>
      </c>
    </row>
    <row r="28" spans="1:4" ht="12" customHeight="1">
      <c r="A28" s="5"/>
      <c r="B28" s="6"/>
      <c r="C28" s="13"/>
      <c r="D28" s="13"/>
    </row>
    <row r="29" spans="1:4" ht="12" customHeight="1">
      <c r="A29" s="57" t="s">
        <v>30</v>
      </c>
      <c r="B29" s="47" t="s">
        <v>31</v>
      </c>
      <c r="C29" s="7"/>
      <c r="D29" s="7"/>
    </row>
    <row r="30" spans="1:4" ht="12" customHeight="1">
      <c r="A30" s="50">
        <v>30100</v>
      </c>
      <c r="B30" s="51" t="s">
        <v>32</v>
      </c>
      <c r="C30" s="7">
        <v>39442940.66</v>
      </c>
      <c r="D30" s="7">
        <v>35700826.11</v>
      </c>
    </row>
    <row r="31" spans="1:4" ht="12" customHeight="1">
      <c r="A31" s="55">
        <v>30200</v>
      </c>
      <c r="B31" s="54" t="s">
        <v>33</v>
      </c>
      <c r="C31" s="7">
        <v>3662500</v>
      </c>
      <c r="D31" s="7">
        <v>1852000</v>
      </c>
    </row>
    <row r="32" spans="1:4" ht="12" customHeight="1">
      <c r="A32" s="55">
        <v>30300</v>
      </c>
      <c r="B32" s="54" t="s">
        <v>34</v>
      </c>
      <c r="C32" s="7">
        <v>150000</v>
      </c>
      <c r="D32" s="7">
        <v>150000</v>
      </c>
    </row>
    <row r="33" spans="1:4" ht="12" customHeight="1">
      <c r="A33" s="55">
        <v>30400</v>
      </c>
      <c r="B33" s="54" t="s">
        <v>35</v>
      </c>
      <c r="C33" s="7">
        <v>0</v>
      </c>
      <c r="D33" s="7">
        <v>0</v>
      </c>
    </row>
    <row r="34" spans="1:4" ht="12" customHeight="1">
      <c r="A34" s="50">
        <v>30500</v>
      </c>
      <c r="B34" s="51" t="s">
        <v>36</v>
      </c>
      <c r="C34" s="7">
        <v>5849938.52</v>
      </c>
      <c r="D34" s="7">
        <v>4431535.8</v>
      </c>
    </row>
    <row r="35" spans="1:4" ht="12" customHeight="1">
      <c r="A35" s="58">
        <v>30000</v>
      </c>
      <c r="B35" s="9" t="s">
        <v>37</v>
      </c>
      <c r="C35" s="10">
        <f>SUM(C30:C34)</f>
        <v>49105379.17999999</v>
      </c>
      <c r="D35" s="10">
        <f>SUM(D30:D34)</f>
        <v>42134361.91</v>
      </c>
    </row>
    <row r="36" spans="1:4" ht="12" customHeight="1">
      <c r="A36" s="11"/>
      <c r="B36" s="12"/>
      <c r="C36" s="13"/>
      <c r="D36" s="13"/>
    </row>
    <row r="37" spans="1:4" ht="12" customHeight="1">
      <c r="A37" s="57" t="s">
        <v>38</v>
      </c>
      <c r="B37" s="45" t="s">
        <v>39</v>
      </c>
      <c r="C37" s="16"/>
      <c r="D37" s="17"/>
    </row>
    <row r="38" spans="1:4" ht="12" customHeight="1">
      <c r="A38" s="50">
        <v>40100</v>
      </c>
      <c r="B38" s="51" t="s">
        <v>40</v>
      </c>
      <c r="C38" s="7">
        <v>0</v>
      </c>
      <c r="D38" s="7">
        <v>0</v>
      </c>
    </row>
    <row r="39" spans="1:4" ht="12" customHeight="1">
      <c r="A39" s="50">
        <v>40200</v>
      </c>
      <c r="B39" s="51" t="s">
        <v>41</v>
      </c>
      <c r="C39" s="7">
        <v>193714745</v>
      </c>
      <c r="D39" s="7">
        <v>13865238.98</v>
      </c>
    </row>
    <row r="40" spans="1:4" ht="12" customHeight="1">
      <c r="A40" s="50">
        <v>40300</v>
      </c>
      <c r="B40" s="51" t="s">
        <v>42</v>
      </c>
      <c r="C40" s="7">
        <v>595867.77</v>
      </c>
      <c r="D40" s="7">
        <v>81058.22</v>
      </c>
    </row>
    <row r="41" spans="1:4" ht="12" customHeight="1">
      <c r="A41" s="50">
        <v>40400</v>
      </c>
      <c r="B41" s="51" t="s">
        <v>43</v>
      </c>
      <c r="C41" s="7">
        <v>7610000</v>
      </c>
      <c r="D41" s="7">
        <v>2450000</v>
      </c>
    </row>
    <row r="42" spans="1:4" ht="12" customHeight="1">
      <c r="A42" s="55">
        <v>40500</v>
      </c>
      <c r="B42" s="54" t="s">
        <v>44</v>
      </c>
      <c r="C42" s="7">
        <v>1779630.73</v>
      </c>
      <c r="D42" s="7">
        <v>1719630.73</v>
      </c>
    </row>
    <row r="43" spans="1:4" ht="12" customHeight="1">
      <c r="A43" s="58">
        <v>40000</v>
      </c>
      <c r="B43" s="9" t="s">
        <v>45</v>
      </c>
      <c r="C43" s="10">
        <f>SUM(C38:C42)</f>
        <v>203700243.5</v>
      </c>
      <c r="D43" s="10">
        <f>SUM(D38:D42)</f>
        <v>18115927.93</v>
      </c>
    </row>
    <row r="44" spans="1:4" ht="12" customHeight="1">
      <c r="A44" s="5"/>
      <c r="B44" s="6"/>
      <c r="C44" s="13"/>
      <c r="D44" s="13"/>
    </row>
    <row r="45" spans="1:4" ht="12" customHeight="1">
      <c r="A45" s="57" t="s">
        <v>46</v>
      </c>
      <c r="B45" s="45" t="s">
        <v>47</v>
      </c>
      <c r="C45" s="16"/>
      <c r="D45" s="17"/>
    </row>
    <row r="46" spans="1:4" ht="12" customHeight="1">
      <c r="A46" s="50">
        <v>50100</v>
      </c>
      <c r="B46" s="51" t="s">
        <v>48</v>
      </c>
      <c r="C46" s="7">
        <v>0</v>
      </c>
      <c r="D46" s="7">
        <v>0</v>
      </c>
    </row>
    <row r="47" spans="1:4" ht="12" customHeight="1">
      <c r="A47" s="50">
        <v>50200</v>
      </c>
      <c r="B47" s="51" t="s">
        <v>49</v>
      </c>
      <c r="C47" s="7">
        <v>0</v>
      </c>
      <c r="D47" s="7">
        <v>0</v>
      </c>
    </row>
    <row r="48" spans="1:4" ht="12" customHeight="1">
      <c r="A48" s="50">
        <v>50300</v>
      </c>
      <c r="B48" s="51" t="s">
        <v>50</v>
      </c>
      <c r="C48" s="7">
        <v>0</v>
      </c>
      <c r="D48" s="7">
        <v>0</v>
      </c>
    </row>
    <row r="49" spans="1:4" ht="12" customHeight="1">
      <c r="A49" s="50">
        <v>50400</v>
      </c>
      <c r="B49" s="51" t="s">
        <v>51</v>
      </c>
      <c r="C49" s="7">
        <v>0</v>
      </c>
      <c r="D49" s="7">
        <v>0</v>
      </c>
    </row>
    <row r="50" spans="1:4" ht="12" customHeight="1">
      <c r="A50" s="58">
        <v>50000</v>
      </c>
      <c r="B50" s="9" t="s">
        <v>52</v>
      </c>
      <c r="C50" s="10">
        <f>SUM(C46:C49)</f>
        <v>0</v>
      </c>
      <c r="D50" s="10">
        <f>SUM(D46:D49)</f>
        <v>0</v>
      </c>
    </row>
    <row r="51" spans="1:4" ht="12" customHeight="1">
      <c r="A51" s="5"/>
      <c r="B51" s="6"/>
      <c r="C51" s="13"/>
      <c r="D51" s="13"/>
    </row>
    <row r="52" spans="1:4" ht="12" customHeight="1">
      <c r="A52" s="57" t="s">
        <v>53</v>
      </c>
      <c r="B52" s="45" t="s">
        <v>54</v>
      </c>
      <c r="C52" s="16"/>
      <c r="D52" s="17"/>
    </row>
    <row r="53" spans="1:4" ht="12" customHeight="1">
      <c r="A53" s="50">
        <v>60100</v>
      </c>
      <c r="B53" s="51" t="s">
        <v>48</v>
      </c>
      <c r="C53" s="7">
        <v>0</v>
      </c>
      <c r="D53" s="7">
        <v>0</v>
      </c>
    </row>
    <row r="54" spans="1:4" ht="12" customHeight="1">
      <c r="A54" s="50">
        <v>60200</v>
      </c>
      <c r="B54" s="51" t="s">
        <v>49</v>
      </c>
      <c r="C54" s="7">
        <v>15000000</v>
      </c>
      <c r="D54" s="7">
        <v>15000000</v>
      </c>
    </row>
    <row r="55" spans="1:4" ht="12" customHeight="1">
      <c r="A55" s="50">
        <v>60300</v>
      </c>
      <c r="B55" s="51" t="s">
        <v>50</v>
      </c>
      <c r="C55" s="7">
        <v>0</v>
      </c>
      <c r="D55" s="7">
        <v>3310000</v>
      </c>
    </row>
    <row r="56" spans="1:4" ht="12" customHeight="1">
      <c r="A56" s="50">
        <v>60400</v>
      </c>
      <c r="B56" s="51" t="s">
        <v>51</v>
      </c>
      <c r="C56" s="7">
        <v>0</v>
      </c>
      <c r="D56" s="7">
        <v>0</v>
      </c>
    </row>
    <row r="57" spans="1:4" ht="12" customHeight="1">
      <c r="A57" s="58">
        <v>60000</v>
      </c>
      <c r="B57" s="9" t="s">
        <v>55</v>
      </c>
      <c r="C57" s="10">
        <f>SUM(C53:C56)</f>
        <v>15000000</v>
      </c>
      <c r="D57" s="10">
        <f>SUM(D53:D56)</f>
        <v>18310000</v>
      </c>
    </row>
    <row r="58" spans="1:4" ht="12" customHeight="1">
      <c r="A58" s="5"/>
      <c r="B58" s="6"/>
      <c r="C58" s="13"/>
      <c r="D58" s="13"/>
    </row>
    <row r="59" spans="1:4" ht="12" customHeight="1">
      <c r="A59" s="57" t="s">
        <v>56</v>
      </c>
      <c r="B59" s="45" t="s">
        <v>57</v>
      </c>
      <c r="C59" s="16"/>
      <c r="D59" s="17"/>
    </row>
    <row r="60" spans="1:4" ht="12" customHeight="1">
      <c r="A60" s="50">
        <v>70100</v>
      </c>
      <c r="B60" s="51" t="s">
        <v>58</v>
      </c>
      <c r="C60" s="7">
        <v>125000000</v>
      </c>
      <c r="D60" s="7">
        <v>125000000</v>
      </c>
    </row>
    <row r="61" spans="1:4" ht="12" customHeight="1">
      <c r="A61" s="52">
        <v>70000</v>
      </c>
      <c r="B61" s="9" t="s">
        <v>59</v>
      </c>
      <c r="C61" s="10">
        <f>SUM(C60)</f>
        <v>125000000</v>
      </c>
      <c r="D61" s="10">
        <f>SUM(D60)</f>
        <v>125000000</v>
      </c>
    </row>
    <row r="62" spans="1:4" ht="12" customHeight="1">
      <c r="A62" s="5"/>
      <c r="B62" s="6"/>
      <c r="C62" s="13"/>
      <c r="D62" s="13"/>
    </row>
    <row r="63" spans="1:4" ht="12" customHeight="1">
      <c r="A63" s="57" t="s">
        <v>60</v>
      </c>
      <c r="B63" s="45" t="s">
        <v>61</v>
      </c>
      <c r="C63" s="16"/>
      <c r="D63" s="17"/>
    </row>
    <row r="64" spans="1:4" ht="12" customHeight="1">
      <c r="A64" s="50">
        <v>90100</v>
      </c>
      <c r="B64" s="51" t="s">
        <v>62</v>
      </c>
      <c r="C64" s="7">
        <v>100352582.28</v>
      </c>
      <c r="D64" s="7">
        <v>95352582.28</v>
      </c>
    </row>
    <row r="65" spans="1:4" ht="12" customHeight="1">
      <c r="A65" s="50">
        <v>90200</v>
      </c>
      <c r="B65" s="51" t="s">
        <v>63</v>
      </c>
      <c r="C65" s="7">
        <v>8571256.52</v>
      </c>
      <c r="D65" s="7">
        <v>3500000</v>
      </c>
    </row>
    <row r="66" spans="1:4" ht="12" customHeight="1">
      <c r="A66" s="52">
        <v>90000</v>
      </c>
      <c r="B66" s="9" t="s">
        <v>64</v>
      </c>
      <c r="C66" s="10">
        <v>108923838.8</v>
      </c>
      <c r="D66" s="10">
        <v>98852582.28</v>
      </c>
    </row>
    <row r="67" spans="1:4" ht="12" customHeight="1">
      <c r="A67" s="8"/>
      <c r="B67" s="18" t="s">
        <v>65</v>
      </c>
      <c r="C67" s="19">
        <v>672799200.01</v>
      </c>
      <c r="D67" s="19">
        <v>435912845.88</v>
      </c>
    </row>
    <row r="68" spans="1:4" ht="12" customHeight="1">
      <c r="A68" s="8"/>
      <c r="B68" s="18" t="s">
        <v>3</v>
      </c>
      <c r="C68" s="19">
        <v>714577074.0500001</v>
      </c>
      <c r="D68" s="19">
        <v>438042018.09</v>
      </c>
    </row>
  </sheetData>
  <sheetProtection/>
  <mergeCells count="2">
    <mergeCell ref="A1:D1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bestFit="1" customWidth="1"/>
    <col min="2" max="2" width="86.7109375" style="0" customWidth="1"/>
    <col min="3" max="3" width="14.8515625" style="0" bestFit="1" customWidth="1"/>
    <col min="4" max="4" width="15.421875" style="0" customWidth="1"/>
  </cols>
  <sheetData>
    <row r="1" spans="1:4" ht="12">
      <c r="A1" s="103" t="s">
        <v>6</v>
      </c>
      <c r="B1" s="103"/>
      <c r="C1" s="103"/>
      <c r="D1" s="103"/>
    </row>
    <row r="3" spans="1:2" ht="18">
      <c r="A3" s="3" t="s">
        <v>0</v>
      </c>
      <c r="B3" s="174" t="s">
        <v>134</v>
      </c>
    </row>
    <row r="4" spans="1:3" ht="18">
      <c r="A4" s="3"/>
      <c r="B4" s="105" t="s">
        <v>136</v>
      </c>
      <c r="C4" s="39"/>
    </row>
    <row r="6" spans="1:4" ht="24.75">
      <c r="A6" s="40" t="s">
        <v>7</v>
      </c>
      <c r="B6" s="169" t="s">
        <v>9</v>
      </c>
      <c r="C6" s="170" t="s">
        <v>1</v>
      </c>
      <c r="D6" s="170" t="s">
        <v>2</v>
      </c>
    </row>
    <row r="7" spans="1:4" ht="12.75">
      <c r="A7" s="41"/>
      <c r="B7" s="45" t="s">
        <v>8</v>
      </c>
      <c r="C7" s="7">
        <v>119707.43</v>
      </c>
      <c r="D7" s="44"/>
    </row>
    <row r="8" spans="1:4" ht="12.75">
      <c r="A8" s="41"/>
      <c r="B8" s="47" t="s">
        <v>10</v>
      </c>
      <c r="C8" s="7">
        <v>0</v>
      </c>
      <c r="D8" s="44"/>
    </row>
    <row r="9" spans="1:4" ht="12.75">
      <c r="A9" s="41"/>
      <c r="B9" s="47" t="s">
        <v>11</v>
      </c>
      <c r="C9" s="7">
        <v>0</v>
      </c>
      <c r="D9" s="44"/>
    </row>
    <row r="10" spans="1:4" ht="12.75">
      <c r="A10" s="41"/>
      <c r="B10" s="47" t="s">
        <v>12</v>
      </c>
      <c r="C10" s="7"/>
      <c r="D10" s="7">
        <v>0</v>
      </c>
    </row>
    <row r="11" spans="1:4" ht="12.75">
      <c r="A11" s="41"/>
      <c r="B11" s="171"/>
      <c r="C11" s="7"/>
      <c r="D11" s="44"/>
    </row>
    <row r="12" spans="1:4" ht="12.75">
      <c r="A12" s="49" t="s">
        <v>13</v>
      </c>
      <c r="B12" s="47" t="s">
        <v>14</v>
      </c>
      <c r="C12" s="43"/>
      <c r="D12" s="44"/>
    </row>
    <row r="13" spans="1:4" ht="12.75">
      <c r="A13" s="50">
        <v>10101</v>
      </c>
      <c r="B13" s="51" t="s">
        <v>15</v>
      </c>
      <c r="C13" s="7">
        <v>103566130.49</v>
      </c>
      <c r="D13" s="7">
        <v>0</v>
      </c>
    </row>
    <row r="14" spans="1:4" ht="12.75">
      <c r="A14" s="50">
        <v>10102</v>
      </c>
      <c r="B14" s="51" t="s">
        <v>16</v>
      </c>
      <c r="C14" s="7">
        <v>0</v>
      </c>
      <c r="D14" s="7">
        <v>0</v>
      </c>
    </row>
    <row r="15" spans="1:4" ht="12.75">
      <c r="A15" s="50">
        <v>10103</v>
      </c>
      <c r="B15" s="51" t="s">
        <v>17</v>
      </c>
      <c r="C15" s="7">
        <v>0</v>
      </c>
      <c r="D15" s="7">
        <v>0</v>
      </c>
    </row>
    <row r="16" spans="1:4" ht="12.75">
      <c r="A16" s="50">
        <v>10104</v>
      </c>
      <c r="B16" s="51" t="s">
        <v>18</v>
      </c>
      <c r="C16" s="7">
        <v>0</v>
      </c>
      <c r="D16" s="7">
        <v>0</v>
      </c>
    </row>
    <row r="17" spans="1:4" ht="12.75">
      <c r="A17" s="50">
        <v>10301</v>
      </c>
      <c r="B17" s="51" t="s">
        <v>19</v>
      </c>
      <c r="C17" s="7">
        <v>25664901</v>
      </c>
      <c r="D17" s="7">
        <v>0</v>
      </c>
    </row>
    <row r="18" spans="1:4" ht="12.75">
      <c r="A18" s="50">
        <v>10302</v>
      </c>
      <c r="B18" s="51" t="s">
        <v>20</v>
      </c>
      <c r="C18" s="7">
        <v>0</v>
      </c>
      <c r="D18" s="7">
        <v>0</v>
      </c>
    </row>
    <row r="19" spans="1:4" ht="14.25">
      <c r="A19" s="58">
        <v>10000</v>
      </c>
      <c r="B19" s="9" t="s">
        <v>21</v>
      </c>
      <c r="C19" s="10">
        <f>SUM(C13:C18)</f>
        <v>129231031.49</v>
      </c>
      <c r="D19" s="10">
        <f>SUM(D13:D18)</f>
        <v>0</v>
      </c>
    </row>
    <row r="20" spans="1:4" ht="12">
      <c r="A20" s="5"/>
      <c r="B20" s="20"/>
      <c r="C20" s="13"/>
      <c r="D20" s="13"/>
    </row>
    <row r="21" spans="1:4" ht="12.75">
      <c r="A21" s="53" t="s">
        <v>22</v>
      </c>
      <c r="B21" s="47" t="s">
        <v>23</v>
      </c>
      <c r="C21" s="7"/>
      <c r="D21" s="44"/>
    </row>
    <row r="22" spans="1:4" ht="12.75">
      <c r="A22" s="50">
        <v>20101</v>
      </c>
      <c r="B22" s="51" t="s">
        <v>24</v>
      </c>
      <c r="C22" s="7">
        <v>14912488.43</v>
      </c>
      <c r="D22" s="7">
        <v>0</v>
      </c>
    </row>
    <row r="23" spans="1:4" ht="12.75">
      <c r="A23" s="50">
        <v>20102</v>
      </c>
      <c r="B23" s="51" t="s">
        <v>25</v>
      </c>
      <c r="C23" s="7">
        <v>0</v>
      </c>
      <c r="D23" s="7">
        <v>0</v>
      </c>
    </row>
    <row r="24" spans="1:4" ht="12.75">
      <c r="A24" s="50">
        <v>20103</v>
      </c>
      <c r="B24" s="51" t="s">
        <v>26</v>
      </c>
      <c r="C24" s="7">
        <v>0</v>
      </c>
      <c r="D24" s="7">
        <v>0</v>
      </c>
    </row>
    <row r="25" spans="1:4" ht="12.75">
      <c r="A25" s="50">
        <v>20104</v>
      </c>
      <c r="B25" s="51" t="s">
        <v>27</v>
      </c>
      <c r="C25" s="7">
        <v>0</v>
      </c>
      <c r="D25" s="7">
        <v>0</v>
      </c>
    </row>
    <row r="26" spans="1:4" ht="12.75">
      <c r="A26" s="50">
        <v>20105</v>
      </c>
      <c r="B26" s="51" t="s">
        <v>28</v>
      </c>
      <c r="C26" s="7">
        <v>6951446.39</v>
      </c>
      <c r="D26" s="7">
        <v>0</v>
      </c>
    </row>
    <row r="27" spans="1:4" ht="14.25">
      <c r="A27" s="56">
        <v>20000</v>
      </c>
      <c r="B27" s="172" t="s">
        <v>29</v>
      </c>
      <c r="C27" s="15">
        <f>SUM(C22:C26)</f>
        <v>21863934.82</v>
      </c>
      <c r="D27" s="15">
        <f>SUM(D22:D26)</f>
        <v>0</v>
      </c>
    </row>
    <row r="28" spans="1:4" ht="12">
      <c r="A28" s="5"/>
      <c r="B28" s="20"/>
      <c r="C28" s="13"/>
      <c r="D28" s="13"/>
    </row>
    <row r="29" spans="1:4" ht="12.75">
      <c r="A29" s="57" t="s">
        <v>30</v>
      </c>
      <c r="B29" s="47" t="s">
        <v>31</v>
      </c>
      <c r="C29" s="7"/>
      <c r="D29" s="7"/>
    </row>
    <row r="30" spans="1:4" ht="12.75">
      <c r="A30" s="50">
        <v>30100</v>
      </c>
      <c r="B30" s="51" t="s">
        <v>32</v>
      </c>
      <c r="C30" s="7">
        <v>35028335.66</v>
      </c>
      <c r="D30" s="7">
        <v>0</v>
      </c>
    </row>
    <row r="31" spans="1:4" ht="12.75">
      <c r="A31" s="50">
        <v>30200</v>
      </c>
      <c r="B31" s="51" t="s">
        <v>33</v>
      </c>
      <c r="C31" s="7">
        <v>3552500</v>
      </c>
      <c r="D31" s="7">
        <v>0</v>
      </c>
    </row>
    <row r="32" spans="1:4" ht="12.75">
      <c r="A32" s="50">
        <v>30300</v>
      </c>
      <c r="B32" s="51" t="s">
        <v>34</v>
      </c>
      <c r="C32" s="7">
        <v>150000</v>
      </c>
      <c r="D32" s="7">
        <v>0</v>
      </c>
    </row>
    <row r="33" spans="1:4" ht="12.75">
      <c r="A33" s="50">
        <v>30400</v>
      </c>
      <c r="B33" s="51" t="s">
        <v>35</v>
      </c>
      <c r="C33" s="7">
        <v>0</v>
      </c>
      <c r="D33" s="7">
        <v>0</v>
      </c>
    </row>
    <row r="34" spans="1:4" ht="12.75">
      <c r="A34" s="50">
        <v>30500</v>
      </c>
      <c r="B34" s="51" t="s">
        <v>36</v>
      </c>
      <c r="C34" s="7">
        <v>3779861.08</v>
      </c>
      <c r="D34" s="7">
        <v>0</v>
      </c>
    </row>
    <row r="35" spans="1:4" ht="14.25">
      <c r="A35" s="58">
        <v>30000</v>
      </c>
      <c r="B35" s="9" t="s">
        <v>37</v>
      </c>
      <c r="C35" s="10">
        <f>SUM(C30:C34)</f>
        <v>42510696.739999995</v>
      </c>
      <c r="D35" s="10">
        <f>SUM(D30:D34)</f>
        <v>0</v>
      </c>
    </row>
    <row r="36" spans="1:4" ht="12.75">
      <c r="A36" s="11"/>
      <c r="B36" s="173"/>
      <c r="C36" s="13"/>
      <c r="D36" s="13"/>
    </row>
    <row r="37" spans="1:4" ht="12.75">
      <c r="A37" s="57" t="s">
        <v>38</v>
      </c>
      <c r="B37" s="45" t="s">
        <v>39</v>
      </c>
      <c r="C37" s="16"/>
      <c r="D37" s="17"/>
    </row>
    <row r="38" spans="1:4" ht="12.75">
      <c r="A38" s="50">
        <v>40100</v>
      </c>
      <c r="B38" s="51" t="s">
        <v>40</v>
      </c>
      <c r="C38" s="7">
        <v>0</v>
      </c>
      <c r="D38" s="7">
        <v>0</v>
      </c>
    </row>
    <row r="39" spans="1:4" ht="12.75">
      <c r="A39" s="50">
        <v>40200</v>
      </c>
      <c r="B39" s="51" t="s">
        <v>41</v>
      </c>
      <c r="C39" s="7">
        <v>36358465.42</v>
      </c>
      <c r="D39" s="7">
        <v>0</v>
      </c>
    </row>
    <row r="40" spans="1:4" ht="12.75">
      <c r="A40" s="50">
        <v>40300</v>
      </c>
      <c r="B40" s="51" t="s">
        <v>42</v>
      </c>
      <c r="C40" s="7">
        <v>95867.77</v>
      </c>
      <c r="D40" s="7">
        <v>0</v>
      </c>
    </row>
    <row r="41" spans="1:4" ht="12.75">
      <c r="A41" s="50">
        <v>40400</v>
      </c>
      <c r="B41" s="51" t="s">
        <v>43</v>
      </c>
      <c r="C41" s="7">
        <v>9460000</v>
      </c>
      <c r="D41" s="7">
        <v>0</v>
      </c>
    </row>
    <row r="42" spans="1:4" ht="12.75">
      <c r="A42" s="50">
        <v>40500</v>
      </c>
      <c r="B42" s="51" t="s">
        <v>44</v>
      </c>
      <c r="C42" s="7">
        <v>1600000</v>
      </c>
      <c r="D42" s="7">
        <v>0</v>
      </c>
    </row>
    <row r="43" spans="1:4" ht="14.25">
      <c r="A43" s="58">
        <v>40000</v>
      </c>
      <c r="B43" s="9" t="s">
        <v>45</v>
      </c>
      <c r="C43" s="10">
        <f>SUM(C38:C42)</f>
        <v>47514333.190000005</v>
      </c>
      <c r="D43" s="10">
        <f>SUM(D38:D42)</f>
        <v>0</v>
      </c>
    </row>
    <row r="44" spans="1:4" ht="12">
      <c r="A44" s="5"/>
      <c r="B44" s="20"/>
      <c r="C44" s="13"/>
      <c r="D44" s="13"/>
    </row>
    <row r="45" spans="1:4" ht="12.75">
      <c r="A45" s="57" t="s">
        <v>46</v>
      </c>
      <c r="B45" s="45" t="s">
        <v>47</v>
      </c>
      <c r="C45" s="16"/>
      <c r="D45" s="17"/>
    </row>
    <row r="46" spans="1:4" ht="12.75">
      <c r="A46" s="50">
        <v>50100</v>
      </c>
      <c r="B46" s="51" t="s">
        <v>48</v>
      </c>
      <c r="C46" s="7">
        <v>0</v>
      </c>
      <c r="D46" s="7">
        <v>0</v>
      </c>
    </row>
    <row r="47" spans="1:4" ht="12.75">
      <c r="A47" s="50">
        <v>50200</v>
      </c>
      <c r="B47" s="51" t="s">
        <v>49</v>
      </c>
      <c r="C47" s="7">
        <v>0</v>
      </c>
      <c r="D47" s="7">
        <v>0</v>
      </c>
    </row>
    <row r="48" spans="1:4" ht="12.75">
      <c r="A48" s="50">
        <v>50300</v>
      </c>
      <c r="B48" s="51" t="s">
        <v>50</v>
      </c>
      <c r="C48" s="7">
        <v>0</v>
      </c>
      <c r="D48" s="7">
        <v>0</v>
      </c>
    </row>
    <row r="49" spans="1:4" ht="12.75">
      <c r="A49" s="50">
        <v>50400</v>
      </c>
      <c r="B49" s="51" t="s">
        <v>51</v>
      </c>
      <c r="C49" s="7">
        <v>0</v>
      </c>
      <c r="D49" s="7">
        <v>0</v>
      </c>
    </row>
    <row r="50" spans="1:4" ht="14.25">
      <c r="A50" s="58">
        <v>50000</v>
      </c>
      <c r="B50" s="9" t="s">
        <v>52</v>
      </c>
      <c r="C50" s="10">
        <f>SUM(C46:C49)</f>
        <v>0</v>
      </c>
      <c r="D50" s="10">
        <f>SUM(D46:D49)</f>
        <v>0</v>
      </c>
    </row>
    <row r="51" spans="1:4" ht="12">
      <c r="A51" s="5"/>
      <c r="B51" s="20"/>
      <c r="C51" s="13"/>
      <c r="D51" s="13"/>
    </row>
    <row r="52" spans="1:4" ht="12.75">
      <c r="A52" s="57" t="s">
        <v>53</v>
      </c>
      <c r="B52" s="45" t="s">
        <v>54</v>
      </c>
      <c r="C52" s="16"/>
      <c r="D52" s="17"/>
    </row>
    <row r="53" spans="1:4" ht="12.75">
      <c r="A53" s="50">
        <v>60100</v>
      </c>
      <c r="B53" s="51" t="s">
        <v>48</v>
      </c>
      <c r="C53" s="7">
        <v>0</v>
      </c>
      <c r="D53" s="7">
        <v>0</v>
      </c>
    </row>
    <row r="54" spans="1:4" ht="12.75">
      <c r="A54" s="50">
        <v>60200</v>
      </c>
      <c r="B54" s="51" t="s">
        <v>49</v>
      </c>
      <c r="C54" s="7">
        <v>0</v>
      </c>
      <c r="D54" s="7">
        <v>0</v>
      </c>
    </row>
    <row r="55" spans="1:4" ht="12.75">
      <c r="A55" s="50">
        <v>60300</v>
      </c>
      <c r="B55" s="51" t="s">
        <v>50</v>
      </c>
      <c r="C55" s="7">
        <v>0</v>
      </c>
      <c r="D55" s="7">
        <v>0</v>
      </c>
    </row>
    <row r="56" spans="1:4" ht="12.75">
      <c r="A56" s="50">
        <v>60400</v>
      </c>
      <c r="B56" s="51" t="s">
        <v>51</v>
      </c>
      <c r="C56" s="7">
        <v>0</v>
      </c>
      <c r="D56" s="7">
        <v>0</v>
      </c>
    </row>
    <row r="57" spans="1:4" ht="14.25">
      <c r="A57" s="58">
        <v>60000</v>
      </c>
      <c r="B57" s="9" t="s">
        <v>55</v>
      </c>
      <c r="C57" s="10">
        <f>SUM(C53:C56)</f>
        <v>0</v>
      </c>
      <c r="D57" s="10">
        <f>SUM(D53:D56)</f>
        <v>0</v>
      </c>
    </row>
    <row r="58" spans="1:4" ht="12">
      <c r="A58" s="5"/>
      <c r="B58" s="20"/>
      <c r="C58" s="13"/>
      <c r="D58" s="13"/>
    </row>
    <row r="59" spans="1:4" ht="12.75">
      <c r="A59" s="57" t="s">
        <v>56</v>
      </c>
      <c r="B59" s="45" t="s">
        <v>57</v>
      </c>
      <c r="C59" s="16"/>
      <c r="D59" s="17"/>
    </row>
    <row r="60" spans="1:4" ht="12.75">
      <c r="A60" s="50">
        <v>70100</v>
      </c>
      <c r="B60" s="51" t="s">
        <v>58</v>
      </c>
      <c r="C60" s="7">
        <v>65000000</v>
      </c>
      <c r="D60" s="7">
        <v>0</v>
      </c>
    </row>
    <row r="61" spans="1:4" ht="14.25">
      <c r="A61" s="52">
        <v>70000</v>
      </c>
      <c r="B61" s="9" t="s">
        <v>59</v>
      </c>
      <c r="C61" s="10">
        <f>SUM(C60)</f>
        <v>65000000</v>
      </c>
      <c r="D61" s="10">
        <f>SUM(D60)</f>
        <v>0</v>
      </c>
    </row>
    <row r="62" spans="1:4" ht="12">
      <c r="A62" s="5"/>
      <c r="B62" s="20"/>
      <c r="C62" s="13"/>
      <c r="D62" s="13"/>
    </row>
    <row r="63" spans="1:4" ht="12.75">
      <c r="A63" s="57" t="s">
        <v>60</v>
      </c>
      <c r="B63" s="45" t="s">
        <v>61</v>
      </c>
      <c r="C63" s="16"/>
      <c r="D63" s="17"/>
    </row>
    <row r="64" spans="1:4" ht="12.75">
      <c r="A64" s="50">
        <v>90100</v>
      </c>
      <c r="B64" s="51" t="s">
        <v>62</v>
      </c>
      <c r="C64" s="7">
        <v>94552582.28</v>
      </c>
      <c r="D64" s="7">
        <v>0</v>
      </c>
    </row>
    <row r="65" spans="1:4" ht="12.75">
      <c r="A65" s="50">
        <v>90200</v>
      </c>
      <c r="B65" s="51" t="s">
        <v>63</v>
      </c>
      <c r="C65" s="7">
        <v>8861256.52</v>
      </c>
      <c r="D65" s="7">
        <v>0</v>
      </c>
    </row>
    <row r="66" spans="1:4" ht="14.25">
      <c r="A66" s="52">
        <v>90000</v>
      </c>
      <c r="B66" s="9" t="s">
        <v>64</v>
      </c>
      <c r="C66" s="10">
        <v>103413838.8</v>
      </c>
      <c r="D66" s="10">
        <v>0</v>
      </c>
    </row>
    <row r="67" spans="1:4" ht="14.25">
      <c r="A67" s="8"/>
      <c r="B67" s="18" t="s">
        <v>65</v>
      </c>
      <c r="C67" s="19">
        <v>409533835.04</v>
      </c>
      <c r="D67" s="19">
        <v>0</v>
      </c>
    </row>
    <row r="68" spans="1:4" ht="14.25">
      <c r="A68" s="8"/>
      <c r="B68" s="18" t="s">
        <v>3</v>
      </c>
      <c r="C68" s="19">
        <v>409653542.47</v>
      </c>
      <c r="D68" s="19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140625" style="0" bestFit="1" customWidth="1"/>
    <col min="2" max="2" width="77.57421875" style="0" customWidth="1"/>
    <col min="3" max="3" width="14.8515625" style="0" bestFit="1" customWidth="1"/>
    <col min="4" max="4" width="15.57421875" style="0" customWidth="1"/>
  </cols>
  <sheetData>
    <row r="1" spans="1:4" ht="12">
      <c r="A1" s="103" t="s">
        <v>6</v>
      </c>
      <c r="B1" s="103"/>
      <c r="C1" s="103"/>
      <c r="D1" s="103"/>
    </row>
    <row r="3" spans="1:2" ht="18">
      <c r="A3" s="3" t="s">
        <v>0</v>
      </c>
      <c r="B3" s="174" t="s">
        <v>134</v>
      </c>
    </row>
    <row r="4" spans="1:3" ht="18">
      <c r="A4" s="3"/>
      <c r="B4" s="105" t="s">
        <v>137</v>
      </c>
      <c r="C4" s="39"/>
    </row>
    <row r="6" spans="1:4" ht="24.75">
      <c r="A6" s="40" t="s">
        <v>7</v>
      </c>
      <c r="B6" s="169" t="s">
        <v>9</v>
      </c>
      <c r="C6" s="170" t="s">
        <v>1</v>
      </c>
      <c r="D6" s="170" t="s">
        <v>2</v>
      </c>
    </row>
    <row r="7" spans="1:4" ht="12.75">
      <c r="A7" s="41"/>
      <c r="B7" s="45" t="s">
        <v>8</v>
      </c>
      <c r="C7" s="7">
        <v>0</v>
      </c>
      <c r="D7" s="44"/>
    </row>
    <row r="8" spans="1:4" ht="12.75">
      <c r="A8" s="41"/>
      <c r="B8" s="47" t="s">
        <v>10</v>
      </c>
      <c r="C8" s="7">
        <v>0</v>
      </c>
      <c r="D8" s="44"/>
    </row>
    <row r="9" spans="1:4" ht="12.75">
      <c r="A9" s="41"/>
      <c r="B9" s="47" t="s">
        <v>11</v>
      </c>
      <c r="C9" s="7">
        <v>0</v>
      </c>
      <c r="D9" s="44"/>
    </row>
    <row r="10" spans="1:4" ht="12.75">
      <c r="A10" s="41"/>
      <c r="B10" s="47" t="s">
        <v>12</v>
      </c>
      <c r="C10" s="7"/>
      <c r="D10" s="7">
        <v>0</v>
      </c>
    </row>
    <row r="11" spans="1:4" ht="12.75">
      <c r="A11" s="41"/>
      <c r="B11" s="171"/>
      <c r="C11" s="7"/>
      <c r="D11" s="44"/>
    </row>
    <row r="12" spans="1:4" ht="12.75">
      <c r="A12" s="49" t="s">
        <v>13</v>
      </c>
      <c r="B12" s="47" t="s">
        <v>14</v>
      </c>
      <c r="C12" s="43"/>
      <c r="D12" s="44"/>
    </row>
    <row r="13" spans="1:4" ht="12.75">
      <c r="A13" s="50">
        <v>10101</v>
      </c>
      <c r="B13" s="51" t="s">
        <v>15</v>
      </c>
      <c r="C13" s="7">
        <v>101176130.49</v>
      </c>
      <c r="D13" s="7">
        <v>0</v>
      </c>
    </row>
    <row r="14" spans="1:4" ht="12.75">
      <c r="A14" s="50">
        <v>10102</v>
      </c>
      <c r="B14" s="51" t="s">
        <v>16</v>
      </c>
      <c r="C14" s="7">
        <v>0</v>
      </c>
      <c r="D14" s="7">
        <v>0</v>
      </c>
    </row>
    <row r="15" spans="1:4" ht="12.75">
      <c r="A15" s="50">
        <v>10103</v>
      </c>
      <c r="B15" s="51" t="s">
        <v>17</v>
      </c>
      <c r="C15" s="7">
        <v>0</v>
      </c>
      <c r="D15" s="7">
        <v>0</v>
      </c>
    </row>
    <row r="16" spans="1:4" ht="12.75">
      <c r="A16" s="50">
        <v>10104</v>
      </c>
      <c r="B16" s="51" t="s">
        <v>18</v>
      </c>
      <c r="C16" s="7">
        <v>0</v>
      </c>
      <c r="D16" s="7">
        <v>0</v>
      </c>
    </row>
    <row r="17" spans="1:4" ht="12.75">
      <c r="A17" s="50">
        <v>10301</v>
      </c>
      <c r="B17" s="51" t="s">
        <v>19</v>
      </c>
      <c r="C17" s="7">
        <v>25664901</v>
      </c>
      <c r="D17" s="7">
        <v>0</v>
      </c>
    </row>
    <row r="18" spans="1:4" ht="12.75">
      <c r="A18" s="50">
        <v>10302</v>
      </c>
      <c r="B18" s="51" t="s">
        <v>20</v>
      </c>
      <c r="C18" s="7">
        <v>0</v>
      </c>
      <c r="D18" s="7">
        <v>0</v>
      </c>
    </row>
    <row r="19" spans="1:4" ht="14.25">
      <c r="A19" s="58">
        <v>10000</v>
      </c>
      <c r="B19" s="9" t="s">
        <v>21</v>
      </c>
      <c r="C19" s="10">
        <f>SUM(C13:C18)</f>
        <v>126841031.49</v>
      </c>
      <c r="D19" s="10">
        <f>SUM(D13:D18)</f>
        <v>0</v>
      </c>
    </row>
    <row r="20" spans="1:4" ht="12">
      <c r="A20" s="5"/>
      <c r="B20" s="20"/>
      <c r="C20" s="13"/>
      <c r="D20" s="13"/>
    </row>
    <row r="21" spans="1:4" ht="12.75">
      <c r="A21" s="53" t="s">
        <v>22</v>
      </c>
      <c r="B21" s="47" t="s">
        <v>23</v>
      </c>
      <c r="C21" s="7"/>
      <c r="D21" s="44"/>
    </row>
    <row r="22" spans="1:4" ht="12.75">
      <c r="A22" s="50">
        <v>20101</v>
      </c>
      <c r="B22" s="51" t="s">
        <v>24</v>
      </c>
      <c r="C22" s="7">
        <v>13226231.99</v>
      </c>
      <c r="D22" s="7">
        <v>0</v>
      </c>
    </row>
    <row r="23" spans="1:4" ht="12.75">
      <c r="A23" s="50">
        <v>20102</v>
      </c>
      <c r="B23" s="51" t="s">
        <v>25</v>
      </c>
      <c r="C23" s="7">
        <v>0</v>
      </c>
      <c r="D23" s="7">
        <v>0</v>
      </c>
    </row>
    <row r="24" spans="1:4" ht="12.75">
      <c r="A24" s="50">
        <v>20103</v>
      </c>
      <c r="B24" s="51" t="s">
        <v>26</v>
      </c>
      <c r="C24" s="7">
        <v>0</v>
      </c>
      <c r="D24" s="7">
        <v>0</v>
      </c>
    </row>
    <row r="25" spans="1:4" ht="12.75">
      <c r="A25" s="50">
        <v>20104</v>
      </c>
      <c r="B25" s="51" t="s">
        <v>27</v>
      </c>
      <c r="C25" s="7">
        <v>0</v>
      </c>
      <c r="D25" s="7">
        <v>0</v>
      </c>
    </row>
    <row r="26" spans="1:4" ht="12.75">
      <c r="A26" s="50">
        <v>20105</v>
      </c>
      <c r="B26" s="51" t="s">
        <v>28</v>
      </c>
      <c r="C26" s="7">
        <v>30900</v>
      </c>
      <c r="D26" s="7">
        <v>0</v>
      </c>
    </row>
    <row r="27" spans="1:4" ht="14.25">
      <c r="A27" s="56">
        <v>20000</v>
      </c>
      <c r="B27" s="172" t="s">
        <v>29</v>
      </c>
      <c r="C27" s="15">
        <f>SUM(C22:C26)</f>
        <v>13257131.99</v>
      </c>
      <c r="D27" s="15">
        <f>SUM(D22:D26)</f>
        <v>0</v>
      </c>
    </row>
    <row r="28" spans="1:4" ht="12">
      <c r="A28" s="5"/>
      <c r="B28" s="20"/>
      <c r="C28" s="13"/>
      <c r="D28" s="13"/>
    </row>
    <row r="29" spans="1:4" ht="12.75">
      <c r="A29" s="57" t="s">
        <v>30</v>
      </c>
      <c r="B29" s="47" t="s">
        <v>31</v>
      </c>
      <c r="C29" s="7"/>
      <c r="D29" s="7"/>
    </row>
    <row r="30" spans="1:4" ht="12.75">
      <c r="A30" s="50">
        <v>30100</v>
      </c>
      <c r="B30" s="51" t="s">
        <v>32</v>
      </c>
      <c r="C30" s="7">
        <v>34598835.56</v>
      </c>
      <c r="D30" s="7">
        <v>0</v>
      </c>
    </row>
    <row r="31" spans="1:4" ht="12.75">
      <c r="A31" s="50">
        <v>30200</v>
      </c>
      <c r="B31" s="51" t="s">
        <v>33</v>
      </c>
      <c r="C31" s="7">
        <v>3552500</v>
      </c>
      <c r="D31" s="7">
        <v>0</v>
      </c>
    </row>
    <row r="32" spans="1:4" ht="12.75">
      <c r="A32" s="50">
        <v>30300</v>
      </c>
      <c r="B32" s="51" t="s">
        <v>34</v>
      </c>
      <c r="C32" s="7">
        <v>150000</v>
      </c>
      <c r="D32" s="7">
        <v>0</v>
      </c>
    </row>
    <row r="33" spans="1:4" ht="12.75">
      <c r="A33" s="50">
        <v>30400</v>
      </c>
      <c r="B33" s="51" t="s">
        <v>35</v>
      </c>
      <c r="C33" s="7">
        <v>0</v>
      </c>
      <c r="D33" s="7">
        <v>0</v>
      </c>
    </row>
    <row r="34" spans="1:4" ht="12.75">
      <c r="A34" s="50">
        <v>30500</v>
      </c>
      <c r="B34" s="51" t="s">
        <v>36</v>
      </c>
      <c r="C34" s="7">
        <v>3732175</v>
      </c>
      <c r="D34" s="7">
        <v>0</v>
      </c>
    </row>
    <row r="35" spans="1:4" ht="14.25">
      <c r="A35" s="58">
        <v>30000</v>
      </c>
      <c r="B35" s="9" t="s">
        <v>37</v>
      </c>
      <c r="C35" s="10">
        <f>SUM(C30:C34)</f>
        <v>42033510.56</v>
      </c>
      <c r="D35" s="10">
        <f>SUM(D30:D34)</f>
        <v>0</v>
      </c>
    </row>
    <row r="36" spans="1:4" ht="12.75">
      <c r="A36" s="11"/>
      <c r="B36" s="173"/>
      <c r="C36" s="13"/>
      <c r="D36" s="13"/>
    </row>
    <row r="37" spans="1:4" ht="12.75">
      <c r="A37" s="57" t="s">
        <v>38</v>
      </c>
      <c r="B37" s="45" t="s">
        <v>39</v>
      </c>
      <c r="C37" s="16"/>
      <c r="D37" s="17"/>
    </row>
    <row r="38" spans="1:4" ht="12.75">
      <c r="A38" s="50">
        <v>40100</v>
      </c>
      <c r="B38" s="51" t="s">
        <v>40</v>
      </c>
      <c r="C38" s="7">
        <v>0</v>
      </c>
      <c r="D38" s="7">
        <v>0</v>
      </c>
    </row>
    <row r="39" spans="1:4" ht="12.75">
      <c r="A39" s="50">
        <v>40200</v>
      </c>
      <c r="B39" s="51" t="s">
        <v>41</v>
      </c>
      <c r="C39" s="7">
        <v>19284002.59</v>
      </c>
      <c r="D39" s="7">
        <v>0</v>
      </c>
    </row>
    <row r="40" spans="1:4" ht="12.75">
      <c r="A40" s="50">
        <v>40300</v>
      </c>
      <c r="B40" s="51" t="s">
        <v>42</v>
      </c>
      <c r="C40" s="7">
        <v>95867.77</v>
      </c>
      <c r="D40" s="7">
        <v>0</v>
      </c>
    </row>
    <row r="41" spans="1:4" ht="12.75">
      <c r="A41" s="50">
        <v>40400</v>
      </c>
      <c r="B41" s="51" t="s">
        <v>43</v>
      </c>
      <c r="C41" s="7">
        <v>9825000</v>
      </c>
      <c r="D41" s="7">
        <v>0</v>
      </c>
    </row>
    <row r="42" spans="1:4" ht="12.75">
      <c r="A42" s="50">
        <v>40500</v>
      </c>
      <c r="B42" s="51" t="s">
        <v>44</v>
      </c>
      <c r="C42" s="7">
        <v>750000</v>
      </c>
      <c r="D42" s="7">
        <v>0</v>
      </c>
    </row>
    <row r="43" spans="1:4" ht="14.25">
      <c r="A43" s="58">
        <v>40000</v>
      </c>
      <c r="B43" s="9" t="s">
        <v>45</v>
      </c>
      <c r="C43" s="10">
        <f>SUM(C38:C42)</f>
        <v>29954870.36</v>
      </c>
      <c r="D43" s="10">
        <f>SUM(D38:D42)</f>
        <v>0</v>
      </c>
    </row>
    <row r="44" spans="1:4" ht="12">
      <c r="A44" s="5"/>
      <c r="B44" s="20"/>
      <c r="C44" s="13"/>
      <c r="D44" s="13"/>
    </row>
    <row r="45" spans="1:4" ht="12.75">
      <c r="A45" s="57" t="s">
        <v>46</v>
      </c>
      <c r="B45" s="45" t="s">
        <v>47</v>
      </c>
      <c r="C45" s="16"/>
      <c r="D45" s="17"/>
    </row>
    <row r="46" spans="1:4" ht="12.75">
      <c r="A46" s="50">
        <v>50100</v>
      </c>
      <c r="B46" s="51" t="s">
        <v>48</v>
      </c>
      <c r="C46" s="7">
        <v>0</v>
      </c>
      <c r="D46" s="7">
        <v>0</v>
      </c>
    </row>
    <row r="47" spans="1:4" ht="12.75">
      <c r="A47" s="50">
        <v>50200</v>
      </c>
      <c r="B47" s="51" t="s">
        <v>49</v>
      </c>
      <c r="C47" s="7">
        <v>0</v>
      </c>
      <c r="D47" s="7">
        <v>0</v>
      </c>
    </row>
    <row r="48" spans="1:4" ht="12.75">
      <c r="A48" s="50">
        <v>50300</v>
      </c>
      <c r="B48" s="51" t="s">
        <v>50</v>
      </c>
      <c r="C48" s="7">
        <v>0</v>
      </c>
      <c r="D48" s="7">
        <v>0</v>
      </c>
    </row>
    <row r="49" spans="1:4" ht="12.75">
      <c r="A49" s="50">
        <v>50400</v>
      </c>
      <c r="B49" s="51" t="s">
        <v>51</v>
      </c>
      <c r="C49" s="7">
        <v>0</v>
      </c>
      <c r="D49" s="7">
        <v>0</v>
      </c>
    </row>
    <row r="50" spans="1:4" ht="14.25">
      <c r="A50" s="58">
        <v>50000</v>
      </c>
      <c r="B50" s="9" t="s">
        <v>52</v>
      </c>
      <c r="C50" s="10">
        <f>SUM(C46:C49)</f>
        <v>0</v>
      </c>
      <c r="D50" s="10">
        <f>SUM(D46:D49)</f>
        <v>0</v>
      </c>
    </row>
    <row r="51" spans="1:4" ht="12">
      <c r="A51" s="5"/>
      <c r="B51" s="20"/>
      <c r="C51" s="13"/>
      <c r="D51" s="13"/>
    </row>
    <row r="52" spans="1:4" ht="12.75">
      <c r="A52" s="57" t="s">
        <v>53</v>
      </c>
      <c r="B52" s="45" t="s">
        <v>54</v>
      </c>
      <c r="C52" s="16"/>
      <c r="D52" s="17"/>
    </row>
    <row r="53" spans="1:4" ht="12.75">
      <c r="A53" s="50">
        <v>60100</v>
      </c>
      <c r="B53" s="51" t="s">
        <v>48</v>
      </c>
      <c r="C53" s="7">
        <v>0</v>
      </c>
      <c r="D53" s="7">
        <v>0</v>
      </c>
    </row>
    <row r="54" spans="1:4" ht="12.75">
      <c r="A54" s="50">
        <v>60200</v>
      </c>
      <c r="B54" s="51" t="s">
        <v>49</v>
      </c>
      <c r="C54" s="7">
        <v>0</v>
      </c>
      <c r="D54" s="7">
        <v>0</v>
      </c>
    </row>
    <row r="55" spans="1:4" ht="12.75">
      <c r="A55" s="50">
        <v>60300</v>
      </c>
      <c r="B55" s="51" t="s">
        <v>50</v>
      </c>
      <c r="C55" s="7">
        <v>0</v>
      </c>
      <c r="D55" s="7">
        <v>0</v>
      </c>
    </row>
    <row r="56" spans="1:4" ht="12.75">
      <c r="A56" s="50">
        <v>60400</v>
      </c>
      <c r="B56" s="51" t="s">
        <v>51</v>
      </c>
      <c r="C56" s="7">
        <v>0</v>
      </c>
      <c r="D56" s="7">
        <v>0</v>
      </c>
    </row>
    <row r="57" spans="1:4" ht="14.25">
      <c r="A57" s="58">
        <v>60000</v>
      </c>
      <c r="B57" s="9" t="s">
        <v>55</v>
      </c>
      <c r="C57" s="10">
        <f>SUM(C53:C56)</f>
        <v>0</v>
      </c>
      <c r="D57" s="10">
        <f>SUM(D53:D56)</f>
        <v>0</v>
      </c>
    </row>
    <row r="58" spans="1:4" ht="12">
      <c r="A58" s="5"/>
      <c r="B58" s="20"/>
      <c r="C58" s="13"/>
      <c r="D58" s="13"/>
    </row>
    <row r="59" spans="1:4" ht="12.75">
      <c r="A59" s="57" t="s">
        <v>56</v>
      </c>
      <c r="B59" s="45" t="s">
        <v>57</v>
      </c>
      <c r="C59" s="16"/>
      <c r="D59" s="17"/>
    </row>
    <row r="60" spans="1:4" ht="12.75">
      <c r="A60" s="50">
        <v>70100</v>
      </c>
      <c r="B60" s="51" t="s">
        <v>58</v>
      </c>
      <c r="C60" s="7">
        <v>65000000</v>
      </c>
      <c r="D60" s="7">
        <v>0</v>
      </c>
    </row>
    <row r="61" spans="1:4" ht="14.25">
      <c r="A61" s="52">
        <v>70000</v>
      </c>
      <c r="B61" s="9" t="s">
        <v>59</v>
      </c>
      <c r="C61" s="10">
        <f>SUM(C60)</f>
        <v>65000000</v>
      </c>
      <c r="D61" s="10">
        <f>SUM(D60)</f>
        <v>0</v>
      </c>
    </row>
    <row r="62" spans="1:4" ht="12">
      <c r="A62" s="5"/>
      <c r="B62" s="20"/>
      <c r="C62" s="13"/>
      <c r="D62" s="13"/>
    </row>
    <row r="63" spans="1:4" ht="12.75">
      <c r="A63" s="57" t="s">
        <v>60</v>
      </c>
      <c r="B63" s="45" t="s">
        <v>61</v>
      </c>
      <c r="C63" s="16"/>
      <c r="D63" s="17"/>
    </row>
    <row r="64" spans="1:4" ht="12.75">
      <c r="A64" s="50">
        <v>90100</v>
      </c>
      <c r="B64" s="51" t="s">
        <v>62</v>
      </c>
      <c r="C64" s="7">
        <v>93852582.28</v>
      </c>
      <c r="D64" s="7">
        <v>0</v>
      </c>
    </row>
    <row r="65" spans="1:4" ht="12.75">
      <c r="A65" s="50">
        <v>90200</v>
      </c>
      <c r="B65" s="51" t="s">
        <v>63</v>
      </c>
      <c r="C65" s="7">
        <v>3841256.52</v>
      </c>
      <c r="D65" s="7">
        <v>0</v>
      </c>
    </row>
    <row r="66" spans="1:4" ht="14.25">
      <c r="A66" s="52">
        <v>90000</v>
      </c>
      <c r="B66" s="9" t="s">
        <v>64</v>
      </c>
      <c r="C66" s="10">
        <v>97693838.8</v>
      </c>
      <c r="D66" s="10">
        <v>0</v>
      </c>
    </row>
    <row r="67" spans="1:4" ht="14.25">
      <c r="A67" s="8"/>
      <c r="B67" s="18" t="s">
        <v>65</v>
      </c>
      <c r="C67" s="19">
        <v>374780383.2</v>
      </c>
      <c r="D67" s="19">
        <v>0</v>
      </c>
    </row>
    <row r="68" spans="1:4" ht="14.25">
      <c r="A68" s="8"/>
      <c r="B68" s="18" t="s">
        <v>3</v>
      </c>
      <c r="C68" s="19">
        <v>374780383.2</v>
      </c>
      <c r="D68" s="19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3"/>
      <c r="C1" s="84"/>
      <c r="D1" s="84"/>
      <c r="E1" s="84"/>
      <c r="F1" s="84"/>
      <c r="G1" s="84"/>
      <c r="H1" s="84"/>
      <c r="I1" s="84"/>
      <c r="J1" s="84"/>
    </row>
    <row r="3" spans="3:6" ht="12">
      <c r="C3" s="76" t="s">
        <v>6</v>
      </c>
      <c r="D3" s="76"/>
      <c r="E3" s="76"/>
      <c r="F3" s="76"/>
    </row>
    <row r="4" ht="18">
      <c r="B4" s="3" t="s">
        <v>132</v>
      </c>
    </row>
    <row r="5" spans="2:7" ht="18">
      <c r="B5" s="38"/>
      <c r="C5" s="38" t="s">
        <v>131</v>
      </c>
      <c r="D5" s="3">
        <v>2019</v>
      </c>
      <c r="G5" s="3"/>
    </row>
    <row r="6" spans="2:7" ht="18">
      <c r="B6" s="3"/>
      <c r="G6" s="3"/>
    </row>
    <row r="7" spans="1:75" ht="12.75" customHeight="1">
      <c r="A7" s="74"/>
      <c r="B7" s="94" t="s">
        <v>66</v>
      </c>
      <c r="C7" s="79">
        <v>1</v>
      </c>
      <c r="D7" s="80"/>
      <c r="E7" s="81"/>
      <c r="F7" s="79">
        <v>2</v>
      </c>
      <c r="G7" s="80"/>
      <c r="H7" s="81"/>
      <c r="I7" s="79">
        <v>3</v>
      </c>
      <c r="J7" s="80"/>
      <c r="K7" s="81"/>
      <c r="L7" s="79">
        <v>4</v>
      </c>
      <c r="M7" s="80"/>
      <c r="N7" s="81"/>
      <c r="O7" s="79">
        <v>5</v>
      </c>
      <c r="P7" s="80"/>
      <c r="Q7" s="81"/>
      <c r="R7" s="79">
        <v>6</v>
      </c>
      <c r="S7" s="80"/>
      <c r="T7" s="81"/>
      <c r="U7" s="79">
        <v>7</v>
      </c>
      <c r="V7" s="80"/>
      <c r="W7" s="81"/>
      <c r="X7" s="79">
        <v>8</v>
      </c>
      <c r="Y7" s="80"/>
      <c r="Z7" s="81"/>
      <c r="AA7" s="79">
        <v>9</v>
      </c>
      <c r="AB7" s="80"/>
      <c r="AC7" s="81"/>
      <c r="AD7" s="79">
        <v>10</v>
      </c>
      <c r="AE7" s="80"/>
      <c r="AF7" s="81"/>
      <c r="AG7" s="80">
        <v>11</v>
      </c>
      <c r="AH7" s="80"/>
      <c r="AI7" s="81"/>
      <c r="AJ7" s="79">
        <v>12</v>
      </c>
      <c r="AK7" s="80"/>
      <c r="AL7" s="81"/>
      <c r="AM7" s="79">
        <v>13</v>
      </c>
      <c r="AN7" s="80"/>
      <c r="AO7" s="81"/>
      <c r="AP7" s="79">
        <v>14</v>
      </c>
      <c r="AQ7" s="80"/>
      <c r="AR7" s="81"/>
      <c r="AS7" s="79">
        <v>15</v>
      </c>
      <c r="AT7" s="80"/>
      <c r="AU7" s="81"/>
      <c r="AV7" s="80">
        <v>16</v>
      </c>
      <c r="AW7" s="80"/>
      <c r="AX7" s="81"/>
      <c r="AY7" s="79">
        <v>17</v>
      </c>
      <c r="AZ7" s="80"/>
      <c r="BA7" s="81"/>
      <c r="BB7" s="79">
        <v>18</v>
      </c>
      <c r="BC7" s="80"/>
      <c r="BD7" s="81"/>
      <c r="BE7" s="79">
        <v>19</v>
      </c>
      <c r="BF7" s="80"/>
      <c r="BG7" s="81"/>
      <c r="BH7" s="79">
        <v>20</v>
      </c>
      <c r="BI7" s="80"/>
      <c r="BJ7" s="81"/>
      <c r="BK7" s="80">
        <v>50</v>
      </c>
      <c r="BL7" s="80"/>
      <c r="BM7" s="81"/>
      <c r="BN7" s="79">
        <v>60</v>
      </c>
      <c r="BO7" s="80"/>
      <c r="BP7" s="81"/>
      <c r="BQ7" s="79">
        <v>99</v>
      </c>
      <c r="BR7" s="80"/>
      <c r="BS7" s="80"/>
      <c r="BT7" s="96" t="s">
        <v>129</v>
      </c>
      <c r="BU7" s="98" t="s">
        <v>130</v>
      </c>
      <c r="BV7" s="93"/>
      <c r="BW7" s="99"/>
    </row>
    <row r="8" spans="1:75" s="21" customFormat="1" ht="58.5" customHeight="1">
      <c r="A8" s="22"/>
      <c r="B8" s="95"/>
      <c r="C8" s="93" t="s">
        <v>67</v>
      </c>
      <c r="D8" s="93"/>
      <c r="E8" s="91"/>
      <c r="F8" s="90" t="s">
        <v>68</v>
      </c>
      <c r="G8" s="91"/>
      <c r="H8" s="92"/>
      <c r="I8" s="85" t="s">
        <v>69</v>
      </c>
      <c r="J8" s="86"/>
      <c r="K8" s="87"/>
      <c r="L8" s="88" t="s">
        <v>70</v>
      </c>
      <c r="M8" s="89"/>
      <c r="N8" s="87"/>
      <c r="O8" s="88" t="s">
        <v>71</v>
      </c>
      <c r="P8" s="89"/>
      <c r="Q8" s="87"/>
      <c r="R8" s="93" t="s">
        <v>133</v>
      </c>
      <c r="S8" s="93"/>
      <c r="T8" s="91"/>
      <c r="U8" s="90" t="s">
        <v>112</v>
      </c>
      <c r="V8" s="91"/>
      <c r="W8" s="92"/>
      <c r="X8" s="85" t="s">
        <v>113</v>
      </c>
      <c r="Y8" s="86"/>
      <c r="Z8" s="87"/>
      <c r="AA8" s="88" t="s">
        <v>114</v>
      </c>
      <c r="AB8" s="89"/>
      <c r="AC8" s="87"/>
      <c r="AD8" s="88" t="s">
        <v>115</v>
      </c>
      <c r="AE8" s="89"/>
      <c r="AF8" s="87"/>
      <c r="AG8" s="93" t="s">
        <v>116</v>
      </c>
      <c r="AH8" s="93"/>
      <c r="AI8" s="91"/>
      <c r="AJ8" s="90" t="s">
        <v>117</v>
      </c>
      <c r="AK8" s="91"/>
      <c r="AL8" s="92"/>
      <c r="AM8" s="85" t="s">
        <v>118</v>
      </c>
      <c r="AN8" s="86"/>
      <c r="AO8" s="87"/>
      <c r="AP8" s="88" t="s">
        <v>119</v>
      </c>
      <c r="AQ8" s="89"/>
      <c r="AR8" s="87"/>
      <c r="AS8" s="88" t="s">
        <v>120</v>
      </c>
      <c r="AT8" s="89"/>
      <c r="AU8" s="87"/>
      <c r="AV8" s="93" t="s">
        <v>121</v>
      </c>
      <c r="AW8" s="93"/>
      <c r="AX8" s="91"/>
      <c r="AY8" s="90" t="s">
        <v>122</v>
      </c>
      <c r="AZ8" s="91"/>
      <c r="BA8" s="92"/>
      <c r="BB8" s="85" t="s">
        <v>123</v>
      </c>
      <c r="BC8" s="86"/>
      <c r="BD8" s="87"/>
      <c r="BE8" s="88" t="s">
        <v>124</v>
      </c>
      <c r="BF8" s="89"/>
      <c r="BG8" s="87"/>
      <c r="BH8" s="88" t="s">
        <v>125</v>
      </c>
      <c r="BI8" s="89"/>
      <c r="BJ8" s="87"/>
      <c r="BK8" s="93" t="s">
        <v>126</v>
      </c>
      <c r="BL8" s="93"/>
      <c r="BM8" s="91"/>
      <c r="BN8" s="90" t="s">
        <v>127</v>
      </c>
      <c r="BO8" s="91"/>
      <c r="BP8" s="92"/>
      <c r="BQ8" s="85" t="s">
        <v>128</v>
      </c>
      <c r="BR8" s="86"/>
      <c r="BS8" s="89"/>
      <c r="BT8" s="97"/>
      <c r="BU8" s="100"/>
      <c r="BV8" s="101"/>
      <c r="BW8" s="102"/>
    </row>
    <row r="9" spans="1:75" s="21" customFormat="1" ht="11.25" customHeight="1">
      <c r="A9" s="22"/>
      <c r="B9" s="59"/>
      <c r="C9" s="77" t="s">
        <v>4</v>
      </c>
      <c r="D9" s="78"/>
      <c r="E9" s="60" t="s">
        <v>5</v>
      </c>
      <c r="F9" s="77" t="s">
        <v>4</v>
      </c>
      <c r="G9" s="78"/>
      <c r="H9" s="67" t="s">
        <v>5</v>
      </c>
      <c r="I9" s="77" t="s">
        <v>4</v>
      </c>
      <c r="J9" s="78"/>
      <c r="K9" s="23" t="s">
        <v>5</v>
      </c>
      <c r="L9" s="77" t="s">
        <v>4</v>
      </c>
      <c r="M9" s="78"/>
      <c r="N9" s="23" t="s">
        <v>5</v>
      </c>
      <c r="O9" s="77" t="s">
        <v>4</v>
      </c>
      <c r="P9" s="78"/>
      <c r="Q9" s="23" t="s">
        <v>5</v>
      </c>
      <c r="R9" s="82" t="s">
        <v>4</v>
      </c>
      <c r="S9" s="78"/>
      <c r="T9" s="60" t="s">
        <v>5</v>
      </c>
      <c r="U9" s="77" t="s">
        <v>4</v>
      </c>
      <c r="V9" s="78"/>
      <c r="W9" s="67" t="s">
        <v>5</v>
      </c>
      <c r="X9" s="77" t="s">
        <v>4</v>
      </c>
      <c r="Y9" s="78"/>
      <c r="Z9" s="23" t="s">
        <v>5</v>
      </c>
      <c r="AA9" s="77" t="s">
        <v>4</v>
      </c>
      <c r="AB9" s="78"/>
      <c r="AC9" s="23" t="s">
        <v>5</v>
      </c>
      <c r="AD9" s="77" t="s">
        <v>4</v>
      </c>
      <c r="AE9" s="78"/>
      <c r="AF9" s="23" t="s">
        <v>5</v>
      </c>
      <c r="AG9" s="82" t="s">
        <v>4</v>
      </c>
      <c r="AH9" s="78"/>
      <c r="AI9" s="60" t="s">
        <v>5</v>
      </c>
      <c r="AJ9" s="77" t="s">
        <v>4</v>
      </c>
      <c r="AK9" s="78"/>
      <c r="AL9" s="67" t="s">
        <v>5</v>
      </c>
      <c r="AM9" s="77" t="s">
        <v>4</v>
      </c>
      <c r="AN9" s="78"/>
      <c r="AO9" s="23" t="s">
        <v>5</v>
      </c>
      <c r="AP9" s="77" t="s">
        <v>4</v>
      </c>
      <c r="AQ9" s="78"/>
      <c r="AR9" s="23" t="s">
        <v>5</v>
      </c>
      <c r="AS9" s="77" t="s">
        <v>4</v>
      </c>
      <c r="AT9" s="78"/>
      <c r="AU9" s="23" t="s">
        <v>5</v>
      </c>
      <c r="AV9" s="82" t="s">
        <v>4</v>
      </c>
      <c r="AW9" s="78"/>
      <c r="AX9" s="60" t="s">
        <v>5</v>
      </c>
      <c r="AY9" s="77" t="s">
        <v>4</v>
      </c>
      <c r="AZ9" s="78"/>
      <c r="BA9" s="67" t="s">
        <v>5</v>
      </c>
      <c r="BB9" s="77" t="s">
        <v>4</v>
      </c>
      <c r="BC9" s="78"/>
      <c r="BD9" s="23" t="s">
        <v>5</v>
      </c>
      <c r="BE9" s="77" t="s">
        <v>4</v>
      </c>
      <c r="BF9" s="78"/>
      <c r="BG9" s="23" t="s">
        <v>5</v>
      </c>
      <c r="BH9" s="77" t="s">
        <v>4</v>
      </c>
      <c r="BI9" s="78"/>
      <c r="BJ9" s="23" t="s">
        <v>5</v>
      </c>
      <c r="BK9" s="82" t="s">
        <v>4</v>
      </c>
      <c r="BL9" s="78"/>
      <c r="BM9" s="60" t="s">
        <v>5</v>
      </c>
      <c r="BN9" s="77" t="s">
        <v>4</v>
      </c>
      <c r="BO9" s="78"/>
      <c r="BP9" s="67" t="s">
        <v>5</v>
      </c>
      <c r="BQ9" s="77" t="s">
        <v>4</v>
      </c>
      <c r="BR9" s="78"/>
      <c r="BS9" s="23" t="s">
        <v>5</v>
      </c>
      <c r="BT9" s="75" t="s">
        <v>4</v>
      </c>
      <c r="BU9" s="77" t="s">
        <v>4</v>
      </c>
      <c r="BV9" s="78"/>
      <c r="BW9" s="23" t="s">
        <v>5</v>
      </c>
    </row>
    <row r="10" spans="1:75" s="21" customFormat="1" ht="39" customHeight="1">
      <c r="A10" s="4"/>
      <c r="B10" s="59"/>
      <c r="C10" s="61"/>
      <c r="D10" s="65" t="s">
        <v>72</v>
      </c>
      <c r="E10" s="63"/>
      <c r="F10" s="64"/>
      <c r="G10" s="65" t="s">
        <v>72</v>
      </c>
      <c r="H10" s="66"/>
      <c r="I10" s="64"/>
      <c r="J10" s="68" t="s">
        <v>72</v>
      </c>
      <c r="K10" s="63"/>
      <c r="L10" s="62"/>
      <c r="M10" s="68" t="s">
        <v>72</v>
      </c>
      <c r="N10" s="63"/>
      <c r="O10" s="64"/>
      <c r="P10" s="68" t="s">
        <v>72</v>
      </c>
      <c r="Q10" s="63"/>
      <c r="R10" s="61"/>
      <c r="S10" s="65" t="s">
        <v>72</v>
      </c>
      <c r="T10" s="63"/>
      <c r="U10" s="64"/>
      <c r="V10" s="65" t="s">
        <v>72</v>
      </c>
      <c r="W10" s="66"/>
      <c r="X10" s="64"/>
      <c r="Y10" s="68" t="s">
        <v>72</v>
      </c>
      <c r="Z10" s="63"/>
      <c r="AA10" s="62"/>
      <c r="AB10" s="68" t="s">
        <v>72</v>
      </c>
      <c r="AC10" s="63"/>
      <c r="AD10" s="64"/>
      <c r="AE10" s="68" t="s">
        <v>72</v>
      </c>
      <c r="AF10" s="63"/>
      <c r="AG10" s="61"/>
      <c r="AH10" s="65" t="s">
        <v>72</v>
      </c>
      <c r="AI10" s="63"/>
      <c r="AJ10" s="64"/>
      <c r="AK10" s="65" t="s">
        <v>72</v>
      </c>
      <c r="AL10" s="66"/>
      <c r="AM10" s="64"/>
      <c r="AN10" s="68" t="s">
        <v>72</v>
      </c>
      <c r="AO10" s="63"/>
      <c r="AP10" s="62"/>
      <c r="AQ10" s="68" t="s">
        <v>72</v>
      </c>
      <c r="AR10" s="63"/>
      <c r="AS10" s="64"/>
      <c r="AT10" s="68" t="s">
        <v>72</v>
      </c>
      <c r="AU10" s="63"/>
      <c r="AV10" s="61"/>
      <c r="AW10" s="65" t="s">
        <v>72</v>
      </c>
      <c r="AX10" s="63"/>
      <c r="AY10" s="64"/>
      <c r="AZ10" s="65" t="s">
        <v>72</v>
      </c>
      <c r="BA10" s="66"/>
      <c r="BB10" s="64"/>
      <c r="BC10" s="68" t="s">
        <v>72</v>
      </c>
      <c r="BD10" s="63"/>
      <c r="BE10" s="62"/>
      <c r="BF10" s="68" t="s">
        <v>72</v>
      </c>
      <c r="BG10" s="63"/>
      <c r="BH10" s="64"/>
      <c r="BI10" s="68" t="s">
        <v>72</v>
      </c>
      <c r="BJ10" s="63"/>
      <c r="BK10" s="61"/>
      <c r="BL10" s="65" t="s">
        <v>72</v>
      </c>
      <c r="BM10" s="63"/>
      <c r="BN10" s="64"/>
      <c r="BO10" s="65" t="s">
        <v>72</v>
      </c>
      <c r="BP10" s="66"/>
      <c r="BQ10" s="64"/>
      <c r="BR10" s="68" t="s">
        <v>72</v>
      </c>
      <c r="BS10" s="63"/>
      <c r="BT10" s="62"/>
      <c r="BU10" s="64"/>
      <c r="BV10" s="68" t="s">
        <v>72</v>
      </c>
      <c r="BW10" s="63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9"/>
      <c r="L11" s="26"/>
      <c r="M11" s="26"/>
      <c r="N11" s="69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9"/>
      <c r="AA11" s="26"/>
      <c r="AB11" s="26"/>
      <c r="AC11" s="6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9"/>
      <c r="AP11" s="26"/>
      <c r="AQ11" s="26"/>
      <c r="AR11" s="69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9"/>
      <c r="BE11" s="26"/>
      <c r="BF11" s="26"/>
      <c r="BG11" s="69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9"/>
      <c r="BT11" s="26"/>
      <c r="BU11" s="26"/>
      <c r="BV11" s="26"/>
      <c r="BW11" s="26"/>
    </row>
    <row r="12" spans="1:75" s="2" customFormat="1" ht="11.25" customHeight="1">
      <c r="A12" s="24"/>
      <c r="B12" s="57" t="s">
        <v>73</v>
      </c>
      <c r="C12" s="26"/>
      <c r="D12" s="26"/>
      <c r="E12" s="26"/>
      <c r="F12" s="26"/>
      <c r="G12" s="26"/>
      <c r="H12" s="26"/>
      <c r="I12" s="26"/>
      <c r="J12" s="26"/>
      <c r="K12" s="69"/>
      <c r="L12" s="26"/>
      <c r="M12" s="26"/>
      <c r="N12" s="69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9"/>
      <c r="AA12" s="26"/>
      <c r="AB12" s="26"/>
      <c r="AC12" s="69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9"/>
      <c r="AP12" s="26"/>
      <c r="AQ12" s="26"/>
      <c r="AR12" s="69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9"/>
      <c r="BE12" s="26"/>
      <c r="BF12" s="26"/>
      <c r="BG12" s="69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9"/>
      <c r="BT12" s="28">
        <v>8335249.7</v>
      </c>
      <c r="BU12" s="26">
        <v>0</v>
      </c>
      <c r="BV12" s="26"/>
      <c r="BW12" s="26"/>
    </row>
    <row r="13" spans="1:75" s="2" customFormat="1" ht="11.25" customHeight="1">
      <c r="A13" s="24"/>
      <c r="B13" s="57"/>
      <c r="C13" s="26"/>
      <c r="D13" s="26"/>
      <c r="E13" s="26"/>
      <c r="F13" s="26"/>
      <c r="G13" s="26"/>
      <c r="H13" s="26"/>
      <c r="I13" s="26"/>
      <c r="J13" s="26"/>
      <c r="K13" s="69"/>
      <c r="L13" s="26"/>
      <c r="M13" s="26"/>
      <c r="N13" s="69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9"/>
      <c r="AA13" s="26"/>
      <c r="AB13" s="26"/>
      <c r="AC13" s="69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9"/>
      <c r="AP13" s="26"/>
      <c r="AQ13" s="26"/>
      <c r="AR13" s="69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9"/>
      <c r="BE13" s="26"/>
      <c r="BF13" s="26"/>
      <c r="BG13" s="69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9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4.25">
      <c r="A15" s="25">
        <v>101</v>
      </c>
      <c r="B15" s="27" t="s">
        <v>75</v>
      </c>
      <c r="C15" s="28">
        <v>16786789.17</v>
      </c>
      <c r="D15" s="28">
        <v>0</v>
      </c>
      <c r="E15" s="28">
        <v>16247312.11</v>
      </c>
      <c r="F15" s="28">
        <v>0</v>
      </c>
      <c r="G15" s="28">
        <v>0</v>
      </c>
      <c r="H15" s="28">
        <v>0</v>
      </c>
      <c r="I15" s="28">
        <v>6173865.95</v>
      </c>
      <c r="J15" s="28">
        <v>0</v>
      </c>
      <c r="K15" s="28">
        <v>6241045.95</v>
      </c>
      <c r="L15" s="28">
        <v>1040642.97</v>
      </c>
      <c r="M15" s="28">
        <v>0</v>
      </c>
      <c r="N15" s="28">
        <v>1040642.97</v>
      </c>
      <c r="O15" s="28">
        <v>855067.27</v>
      </c>
      <c r="P15" s="28">
        <v>0</v>
      </c>
      <c r="Q15" s="28">
        <v>855067.27</v>
      </c>
      <c r="R15" s="28">
        <v>169893.98</v>
      </c>
      <c r="S15" s="28">
        <v>0</v>
      </c>
      <c r="T15" s="28">
        <v>169893.98</v>
      </c>
      <c r="U15" s="28">
        <v>475064.12</v>
      </c>
      <c r="V15" s="28">
        <v>0</v>
      </c>
      <c r="W15" s="28">
        <v>475064.12</v>
      </c>
      <c r="X15" s="28">
        <v>1868176.86</v>
      </c>
      <c r="Y15" s="28">
        <v>0</v>
      </c>
      <c r="Z15" s="28">
        <v>1868176.86</v>
      </c>
      <c r="AA15" s="28">
        <v>2117396.48</v>
      </c>
      <c r="AB15" s="28">
        <v>0</v>
      </c>
      <c r="AC15" s="28">
        <v>2127396.48</v>
      </c>
      <c r="AD15" s="28">
        <v>426685.69</v>
      </c>
      <c r="AE15" s="28">
        <v>0</v>
      </c>
      <c r="AF15" s="28">
        <v>426685.69</v>
      </c>
      <c r="AG15" s="28">
        <v>345463.52</v>
      </c>
      <c r="AH15" s="28">
        <v>0</v>
      </c>
      <c r="AI15" s="28">
        <v>345463.52</v>
      </c>
      <c r="AJ15" s="28">
        <v>2383444.57</v>
      </c>
      <c r="AK15" s="28">
        <v>0</v>
      </c>
      <c r="AL15" s="28">
        <v>2309623.69</v>
      </c>
      <c r="AM15" s="28">
        <v>0</v>
      </c>
      <c r="AN15" s="28">
        <v>0</v>
      </c>
      <c r="AO15" s="28">
        <v>0</v>
      </c>
      <c r="AP15" s="28">
        <v>1459220.15</v>
      </c>
      <c r="AQ15" s="28">
        <v>0</v>
      </c>
      <c r="AR15" s="28">
        <v>1459220.15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34101710.730000004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33565592.79</v>
      </c>
    </row>
    <row r="16" spans="1:75" ht="14.25">
      <c r="A16" s="25">
        <f>A15+1</f>
        <v>102</v>
      </c>
      <c r="B16" s="27" t="s">
        <v>76</v>
      </c>
      <c r="C16" s="28">
        <v>1340227.31</v>
      </c>
      <c r="D16" s="28">
        <v>0</v>
      </c>
      <c r="E16" s="28">
        <v>1340410.62</v>
      </c>
      <c r="F16" s="28">
        <v>0</v>
      </c>
      <c r="G16" s="28">
        <v>0</v>
      </c>
      <c r="H16" s="28">
        <v>0</v>
      </c>
      <c r="I16" s="28">
        <v>359817.88</v>
      </c>
      <c r="J16" s="28">
        <v>0</v>
      </c>
      <c r="K16" s="28">
        <v>358267.88</v>
      </c>
      <c r="L16" s="28">
        <v>67177.81</v>
      </c>
      <c r="M16" s="28">
        <v>0</v>
      </c>
      <c r="N16" s="28">
        <v>67177.81</v>
      </c>
      <c r="O16" s="28">
        <v>5000</v>
      </c>
      <c r="P16" s="28">
        <v>0</v>
      </c>
      <c r="Q16" s="28">
        <v>5000</v>
      </c>
      <c r="R16" s="28">
        <v>440</v>
      </c>
      <c r="S16" s="28">
        <v>0</v>
      </c>
      <c r="T16" s="28">
        <v>440</v>
      </c>
      <c r="U16" s="28">
        <v>13418.41</v>
      </c>
      <c r="V16" s="28">
        <v>0</v>
      </c>
      <c r="W16" s="28">
        <v>13418.41</v>
      </c>
      <c r="X16" s="28">
        <v>111330.5</v>
      </c>
      <c r="Y16" s="28">
        <v>0</v>
      </c>
      <c r="Z16" s="28">
        <v>111330.5</v>
      </c>
      <c r="AA16" s="28">
        <v>69982.23</v>
      </c>
      <c r="AB16" s="28">
        <v>0</v>
      </c>
      <c r="AC16" s="28">
        <v>70482.23</v>
      </c>
      <c r="AD16" s="28">
        <v>28445.87</v>
      </c>
      <c r="AE16" s="28">
        <v>0</v>
      </c>
      <c r="AF16" s="28">
        <v>28445.87</v>
      </c>
      <c r="AG16" s="28">
        <v>20597.72</v>
      </c>
      <c r="AH16" s="28">
        <v>0</v>
      </c>
      <c r="AI16" s="28">
        <v>20597.72</v>
      </c>
      <c r="AJ16" s="28">
        <v>146428.89</v>
      </c>
      <c r="AK16" s="28">
        <v>0</v>
      </c>
      <c r="AL16" s="28">
        <v>140281.06</v>
      </c>
      <c r="AM16" s="28">
        <v>0</v>
      </c>
      <c r="AN16" s="28">
        <v>0</v>
      </c>
      <c r="AO16" s="28">
        <v>0</v>
      </c>
      <c r="AP16" s="28">
        <v>80008.45</v>
      </c>
      <c r="AQ16" s="28">
        <v>0</v>
      </c>
      <c r="AR16" s="28">
        <v>80008.45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2242875.0700000003</v>
      </c>
      <c r="BV16" s="29">
        <f t="shared" si="0"/>
        <v>0</v>
      </c>
      <c r="BW16" s="29">
        <f t="shared" si="0"/>
        <v>2235860.5500000003</v>
      </c>
    </row>
    <row r="17" spans="1:75" ht="14.25">
      <c r="A17" s="25">
        <f aca="true" t="shared" si="2" ref="A17:A24">A16+1</f>
        <v>103</v>
      </c>
      <c r="B17" s="27" t="s">
        <v>77</v>
      </c>
      <c r="C17" s="28">
        <v>16505731.24</v>
      </c>
      <c r="D17" s="28">
        <v>0</v>
      </c>
      <c r="E17" s="28">
        <v>15668283.01</v>
      </c>
      <c r="F17" s="28">
        <v>0</v>
      </c>
      <c r="G17" s="28">
        <v>0</v>
      </c>
      <c r="H17" s="28">
        <v>0</v>
      </c>
      <c r="I17" s="28">
        <v>431295.67</v>
      </c>
      <c r="J17" s="28">
        <v>0</v>
      </c>
      <c r="K17" s="28">
        <v>279691.37</v>
      </c>
      <c r="L17" s="28">
        <v>3882922</v>
      </c>
      <c r="M17" s="28">
        <v>0</v>
      </c>
      <c r="N17" s="28">
        <v>3562050</v>
      </c>
      <c r="O17" s="28">
        <v>1036700</v>
      </c>
      <c r="P17" s="28">
        <v>0</v>
      </c>
      <c r="Q17" s="28">
        <v>503953.8</v>
      </c>
      <c r="R17" s="28">
        <v>412390.53</v>
      </c>
      <c r="S17" s="28">
        <v>0</v>
      </c>
      <c r="T17" s="28">
        <v>446850.24</v>
      </c>
      <c r="U17" s="28">
        <v>210460</v>
      </c>
      <c r="V17" s="28">
        <v>0</v>
      </c>
      <c r="W17" s="28">
        <v>334540.85</v>
      </c>
      <c r="X17" s="28">
        <v>1138826.55</v>
      </c>
      <c r="Y17" s="28">
        <v>0</v>
      </c>
      <c r="Z17" s="28">
        <v>22500</v>
      </c>
      <c r="AA17" s="28">
        <v>54094545.43</v>
      </c>
      <c r="AB17" s="28">
        <v>0</v>
      </c>
      <c r="AC17" s="28">
        <v>33287925.47</v>
      </c>
      <c r="AD17" s="28">
        <v>3115400</v>
      </c>
      <c r="AE17" s="28">
        <v>0</v>
      </c>
      <c r="AF17" s="28">
        <v>2869300</v>
      </c>
      <c r="AG17" s="28">
        <v>166246</v>
      </c>
      <c r="AH17" s="28">
        <v>0</v>
      </c>
      <c r="AI17" s="28">
        <v>409479.58</v>
      </c>
      <c r="AJ17" s="28">
        <v>24073004.26</v>
      </c>
      <c r="AK17" s="28">
        <v>0</v>
      </c>
      <c r="AL17" s="28">
        <v>12215834.57</v>
      </c>
      <c r="AM17" s="28">
        <v>0</v>
      </c>
      <c r="AN17" s="28">
        <v>0</v>
      </c>
      <c r="AO17" s="28">
        <v>0</v>
      </c>
      <c r="AP17" s="28">
        <v>39971</v>
      </c>
      <c r="AQ17" s="28">
        <v>0</v>
      </c>
      <c r="AR17" s="28">
        <v>47550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105107492.68</v>
      </c>
      <c r="BV17" s="29">
        <f t="shared" si="0"/>
        <v>0</v>
      </c>
      <c r="BW17" s="29">
        <f t="shared" si="0"/>
        <v>69647958.88999999</v>
      </c>
    </row>
    <row r="18" spans="1:75" ht="14.25">
      <c r="A18" s="25">
        <f t="shared" si="2"/>
        <v>104</v>
      </c>
      <c r="B18" s="27" t="s">
        <v>23</v>
      </c>
      <c r="C18" s="28">
        <v>44268.5</v>
      </c>
      <c r="D18" s="28">
        <v>0</v>
      </c>
      <c r="E18" s="28">
        <v>33618.5</v>
      </c>
      <c r="F18" s="28">
        <v>0</v>
      </c>
      <c r="G18" s="28">
        <v>0</v>
      </c>
      <c r="H18" s="28">
        <v>0</v>
      </c>
      <c r="I18" s="28">
        <v>11000</v>
      </c>
      <c r="J18" s="28">
        <v>0</v>
      </c>
      <c r="K18" s="28">
        <v>0</v>
      </c>
      <c r="L18" s="28">
        <v>1702700</v>
      </c>
      <c r="M18" s="28">
        <v>0</v>
      </c>
      <c r="N18" s="28">
        <v>1542700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1050</v>
      </c>
      <c r="U18" s="28">
        <v>120</v>
      </c>
      <c r="V18" s="28">
        <v>0</v>
      </c>
      <c r="W18" s="28">
        <v>3120</v>
      </c>
      <c r="X18" s="28">
        <v>0</v>
      </c>
      <c r="Y18" s="28">
        <v>0</v>
      </c>
      <c r="Z18" s="28">
        <v>0</v>
      </c>
      <c r="AA18" s="28">
        <v>8076016</v>
      </c>
      <c r="AB18" s="28">
        <v>0</v>
      </c>
      <c r="AC18" s="28">
        <v>5667500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1229377.27</v>
      </c>
      <c r="AK18" s="28">
        <v>0</v>
      </c>
      <c r="AL18" s="28">
        <v>1579445.06</v>
      </c>
      <c r="AM18" s="28">
        <v>0</v>
      </c>
      <c r="AN18" s="28">
        <v>0</v>
      </c>
      <c r="AO18" s="28">
        <v>0</v>
      </c>
      <c r="AP18" s="28">
        <v>900</v>
      </c>
      <c r="AQ18" s="28">
        <v>0</v>
      </c>
      <c r="AR18" s="28">
        <v>900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11064381.77</v>
      </c>
      <c r="BV18" s="29">
        <f t="shared" si="0"/>
        <v>0</v>
      </c>
      <c r="BW18" s="29">
        <f t="shared" si="0"/>
        <v>8828333.56</v>
      </c>
    </row>
    <row r="19" spans="1:75" ht="14.2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4.2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4.25">
      <c r="A21" s="25">
        <f t="shared" si="2"/>
        <v>107</v>
      </c>
      <c r="B21" s="27" t="s">
        <v>80</v>
      </c>
      <c r="C21" s="28">
        <v>452355.79</v>
      </c>
      <c r="D21" s="28">
        <v>0</v>
      </c>
      <c r="E21" s="28">
        <v>832374.49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26803.2</v>
      </c>
      <c r="AB21" s="28">
        <v>0</v>
      </c>
      <c r="AC21" s="28">
        <v>49803.2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3634.23</v>
      </c>
      <c r="AQ21" s="28">
        <v>0</v>
      </c>
      <c r="AR21" s="28">
        <v>3624.23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14448883.18</v>
      </c>
      <c r="BL21" s="28">
        <v>0</v>
      </c>
      <c r="BM21" s="28">
        <v>14448883.18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 t="shared" si="1"/>
        <v>14931676.4</v>
      </c>
      <c r="BV21" s="29">
        <f t="shared" si="0"/>
        <v>0</v>
      </c>
      <c r="BW21" s="29">
        <f t="shared" si="0"/>
        <v>15334685.1</v>
      </c>
    </row>
    <row r="22" spans="1:75" ht="14.2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4.25">
      <c r="A23" s="25">
        <f t="shared" si="2"/>
        <v>109</v>
      </c>
      <c r="B23" s="27" t="s">
        <v>82</v>
      </c>
      <c r="C23" s="28">
        <v>386197.74</v>
      </c>
      <c r="D23" s="28">
        <v>0</v>
      </c>
      <c r="E23" s="28">
        <v>232659.2</v>
      </c>
      <c r="F23" s="28">
        <v>0</v>
      </c>
      <c r="G23" s="28">
        <v>0</v>
      </c>
      <c r="H23" s="28">
        <v>0</v>
      </c>
      <c r="I23" s="28">
        <v>3000</v>
      </c>
      <c r="J23" s="28">
        <v>0</v>
      </c>
      <c r="K23" s="28">
        <v>0</v>
      </c>
      <c r="L23" s="28">
        <v>200</v>
      </c>
      <c r="M23" s="28">
        <v>0</v>
      </c>
      <c r="N23" s="28">
        <v>200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100</v>
      </c>
      <c r="V23" s="28">
        <v>0</v>
      </c>
      <c r="W23" s="28">
        <v>100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250</v>
      </c>
      <c r="AE23" s="28">
        <v>0</v>
      </c>
      <c r="AF23" s="28">
        <v>250</v>
      </c>
      <c r="AG23" s="28">
        <v>0</v>
      </c>
      <c r="AH23" s="28">
        <v>0</v>
      </c>
      <c r="AI23" s="28">
        <v>0</v>
      </c>
      <c r="AJ23" s="28">
        <v>2000</v>
      </c>
      <c r="AK23" s="28">
        <v>0</v>
      </c>
      <c r="AL23" s="28">
        <v>1800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3070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391747.74</v>
      </c>
      <c r="BV23" s="29">
        <f t="shared" si="0"/>
        <v>0</v>
      </c>
      <c r="BW23" s="29">
        <f t="shared" si="0"/>
        <v>238079.2</v>
      </c>
    </row>
    <row r="24" spans="1:75" ht="14.25">
      <c r="A24" s="25">
        <f t="shared" si="2"/>
        <v>110</v>
      </c>
      <c r="B24" s="27" t="s">
        <v>83</v>
      </c>
      <c r="C24" s="28">
        <v>7861038.65</v>
      </c>
      <c r="D24" s="28">
        <v>119707.43</v>
      </c>
      <c r="E24" s="28">
        <v>11475391.16</v>
      </c>
      <c r="F24" s="28">
        <v>0</v>
      </c>
      <c r="G24" s="28">
        <v>0</v>
      </c>
      <c r="H24" s="28">
        <v>0</v>
      </c>
      <c r="I24" s="28">
        <v>30000</v>
      </c>
      <c r="J24" s="28">
        <v>0</v>
      </c>
      <c r="K24" s="28">
        <v>0</v>
      </c>
      <c r="L24" s="28">
        <v>7500</v>
      </c>
      <c r="M24" s="28">
        <v>0</v>
      </c>
      <c r="N24" s="28">
        <v>7500</v>
      </c>
      <c r="O24" s="28">
        <v>59000</v>
      </c>
      <c r="P24" s="28">
        <v>0</v>
      </c>
      <c r="Q24" s="28">
        <v>64000</v>
      </c>
      <c r="R24" s="28">
        <v>6326</v>
      </c>
      <c r="S24" s="28">
        <v>0</v>
      </c>
      <c r="T24" s="28">
        <v>6326</v>
      </c>
      <c r="U24" s="28">
        <v>0</v>
      </c>
      <c r="V24" s="28">
        <v>0</v>
      </c>
      <c r="W24" s="28">
        <v>0</v>
      </c>
      <c r="X24" s="28">
        <v>10000</v>
      </c>
      <c r="Y24" s="28">
        <v>0</v>
      </c>
      <c r="Z24" s="28">
        <v>0</v>
      </c>
      <c r="AA24" s="28">
        <v>482274.55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53503.85</v>
      </c>
      <c r="AK24" s="28">
        <v>0</v>
      </c>
      <c r="AL24" s="28">
        <v>51903.85</v>
      </c>
      <c r="AM24" s="28">
        <v>0</v>
      </c>
      <c r="AN24" s="28">
        <v>0</v>
      </c>
      <c r="AO24" s="28">
        <v>0</v>
      </c>
      <c r="AP24" s="28">
        <v>2000</v>
      </c>
      <c r="AQ24" s="28">
        <v>0</v>
      </c>
      <c r="AR24" s="28">
        <v>2000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28376640.22</v>
      </c>
      <c r="BI24" s="28">
        <v>0</v>
      </c>
      <c r="BJ24" s="28">
        <v>1450000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36888283.269999996</v>
      </c>
      <c r="BV24" s="29">
        <f t="shared" si="0"/>
        <v>119707.43</v>
      </c>
      <c r="BW24" s="29">
        <f t="shared" si="0"/>
        <v>13057121.01</v>
      </c>
    </row>
    <row r="25" spans="1:75" s="32" customFormat="1" ht="15" thickBot="1">
      <c r="A25" s="70">
        <v>100</v>
      </c>
      <c r="B25" s="30" t="s">
        <v>84</v>
      </c>
      <c r="C25" s="31">
        <f aca="true" t="shared" si="3" ref="C25:BN25">SUM(C15:C24)</f>
        <v>43376608.4</v>
      </c>
      <c r="D25" s="31">
        <f t="shared" si="3"/>
        <v>119707.43</v>
      </c>
      <c r="E25" s="31">
        <f t="shared" si="3"/>
        <v>45830049.09</v>
      </c>
      <c r="F25" s="31">
        <f t="shared" si="3"/>
        <v>0</v>
      </c>
      <c r="G25" s="31">
        <f t="shared" si="3"/>
        <v>0</v>
      </c>
      <c r="H25" s="31">
        <f t="shared" si="3"/>
        <v>0</v>
      </c>
      <c r="I25" s="31">
        <f t="shared" si="3"/>
        <v>7008979.5</v>
      </c>
      <c r="J25" s="31">
        <f t="shared" si="3"/>
        <v>0</v>
      </c>
      <c r="K25" s="31">
        <f t="shared" si="3"/>
        <v>6879005.2</v>
      </c>
      <c r="L25" s="31">
        <f t="shared" si="3"/>
        <v>6701142.78</v>
      </c>
      <c r="M25" s="31">
        <f t="shared" si="3"/>
        <v>0</v>
      </c>
      <c r="N25" s="31">
        <f t="shared" si="3"/>
        <v>6220270.78</v>
      </c>
      <c r="O25" s="31">
        <f t="shared" si="3"/>
        <v>1955767.27</v>
      </c>
      <c r="P25" s="31">
        <f t="shared" si="3"/>
        <v>0</v>
      </c>
      <c r="Q25" s="31">
        <f t="shared" si="3"/>
        <v>1428021.07</v>
      </c>
      <c r="R25" s="31">
        <f t="shared" si="3"/>
        <v>589050.51</v>
      </c>
      <c r="S25" s="31">
        <f t="shared" si="3"/>
        <v>0</v>
      </c>
      <c r="T25" s="31">
        <f t="shared" si="3"/>
        <v>624560.22</v>
      </c>
      <c r="U25" s="31">
        <f t="shared" si="3"/>
        <v>699162.53</v>
      </c>
      <c r="V25" s="31">
        <f t="shared" si="3"/>
        <v>0</v>
      </c>
      <c r="W25" s="31">
        <f t="shared" si="3"/>
        <v>826243.3799999999</v>
      </c>
      <c r="X25" s="31">
        <f t="shared" si="3"/>
        <v>3128333.91</v>
      </c>
      <c r="Y25" s="31">
        <f t="shared" si="3"/>
        <v>0</v>
      </c>
      <c r="Z25" s="31">
        <f t="shared" si="3"/>
        <v>2002007.36</v>
      </c>
      <c r="AA25" s="31">
        <f t="shared" si="3"/>
        <v>64867017.89</v>
      </c>
      <c r="AB25" s="31">
        <f t="shared" si="3"/>
        <v>0</v>
      </c>
      <c r="AC25" s="31">
        <f t="shared" si="3"/>
        <v>41203107.38</v>
      </c>
      <c r="AD25" s="31">
        <f t="shared" si="3"/>
        <v>3570781.56</v>
      </c>
      <c r="AE25" s="31">
        <f t="shared" si="3"/>
        <v>0</v>
      </c>
      <c r="AF25" s="31">
        <f t="shared" si="3"/>
        <v>3324681.56</v>
      </c>
      <c r="AG25" s="31">
        <f t="shared" si="3"/>
        <v>532307.24</v>
      </c>
      <c r="AH25" s="31">
        <f t="shared" si="3"/>
        <v>0</v>
      </c>
      <c r="AI25" s="31">
        <f t="shared" si="3"/>
        <v>775540.8200000001</v>
      </c>
      <c r="AJ25" s="31">
        <f t="shared" si="3"/>
        <v>27887758.840000004</v>
      </c>
      <c r="AK25" s="31">
        <f t="shared" si="3"/>
        <v>0</v>
      </c>
      <c r="AL25" s="31">
        <f t="shared" si="3"/>
        <v>16298888.23</v>
      </c>
      <c r="AM25" s="31">
        <f t="shared" si="3"/>
        <v>0</v>
      </c>
      <c r="AN25" s="31">
        <f t="shared" si="3"/>
        <v>0</v>
      </c>
      <c r="AO25" s="31">
        <f t="shared" si="3"/>
        <v>0</v>
      </c>
      <c r="AP25" s="31">
        <f t="shared" si="3"/>
        <v>1585733.8299999998</v>
      </c>
      <c r="AQ25" s="31">
        <f t="shared" si="3"/>
        <v>0</v>
      </c>
      <c r="AR25" s="31">
        <f t="shared" si="3"/>
        <v>1596372.8299999998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28376640.22</v>
      </c>
      <c r="BI25" s="31">
        <f t="shared" si="3"/>
        <v>0</v>
      </c>
      <c r="BJ25" s="31">
        <f t="shared" si="3"/>
        <v>1450000</v>
      </c>
      <c r="BK25" s="31">
        <f t="shared" si="3"/>
        <v>14448883.18</v>
      </c>
      <c r="BL25" s="31">
        <f t="shared" si="3"/>
        <v>0</v>
      </c>
      <c r="BM25" s="31">
        <f t="shared" si="3"/>
        <v>14448883.18</v>
      </c>
      <c r="BN25" s="31">
        <f t="shared" si="3"/>
        <v>0</v>
      </c>
      <c r="BO25" s="31">
        <f aca="true" t="shared" si="4" ref="BO25:BW25">SUM(BO15:BO24)</f>
        <v>0</v>
      </c>
      <c r="BP25" s="31">
        <f t="shared" si="4"/>
        <v>0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204728167.66000003</v>
      </c>
      <c r="BV25" s="31">
        <f t="shared" si="4"/>
        <v>119707.43</v>
      </c>
      <c r="BW25" s="31">
        <f t="shared" si="4"/>
        <v>142907631.1</v>
      </c>
    </row>
    <row r="26" spans="1:75" ht="12.7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4.2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4.25">
      <c r="A29" s="25">
        <f>A28+1</f>
        <v>202</v>
      </c>
      <c r="B29" s="27" t="s">
        <v>87</v>
      </c>
      <c r="C29" s="28">
        <v>35504165.17</v>
      </c>
      <c r="D29" s="28">
        <v>0</v>
      </c>
      <c r="E29" s="28">
        <v>3089163.14</v>
      </c>
      <c r="F29" s="28">
        <v>20421136.48</v>
      </c>
      <c r="G29" s="28">
        <v>0</v>
      </c>
      <c r="H29" s="28">
        <v>0</v>
      </c>
      <c r="I29" s="28">
        <v>430854.02</v>
      </c>
      <c r="J29" s="28">
        <v>0</v>
      </c>
      <c r="K29" s="28">
        <v>430000</v>
      </c>
      <c r="L29" s="28">
        <v>6465452.25</v>
      </c>
      <c r="M29" s="28">
        <v>0</v>
      </c>
      <c r="N29" s="28">
        <v>1100000</v>
      </c>
      <c r="O29" s="28">
        <v>7542143.12</v>
      </c>
      <c r="P29" s="28">
        <v>0</v>
      </c>
      <c r="Q29" s="28">
        <v>2854636.09</v>
      </c>
      <c r="R29" s="28">
        <v>5212713.27</v>
      </c>
      <c r="S29" s="28">
        <v>0</v>
      </c>
      <c r="T29" s="28">
        <v>420622.48</v>
      </c>
      <c r="U29" s="28">
        <v>1002000</v>
      </c>
      <c r="V29" s="28">
        <v>0</v>
      </c>
      <c r="W29" s="28">
        <v>173960</v>
      </c>
      <c r="X29" s="28">
        <v>31589732.66</v>
      </c>
      <c r="Y29" s="28">
        <v>0</v>
      </c>
      <c r="Z29" s="28">
        <v>2192000</v>
      </c>
      <c r="AA29" s="28">
        <v>44325424.25</v>
      </c>
      <c r="AB29" s="28">
        <v>0</v>
      </c>
      <c r="AC29" s="28">
        <v>4306024.22</v>
      </c>
      <c r="AD29" s="28">
        <v>66433833.83</v>
      </c>
      <c r="AE29" s="28">
        <v>0</v>
      </c>
      <c r="AF29" s="28">
        <v>5115089.2</v>
      </c>
      <c r="AG29" s="28">
        <v>363780</v>
      </c>
      <c r="AH29" s="28">
        <v>0</v>
      </c>
      <c r="AI29" s="28">
        <v>0</v>
      </c>
      <c r="AJ29" s="28">
        <v>4414698.64</v>
      </c>
      <c r="AK29" s="28">
        <v>0</v>
      </c>
      <c r="AL29" s="28">
        <v>533680.29</v>
      </c>
      <c r="AM29" s="28">
        <v>0</v>
      </c>
      <c r="AN29" s="28">
        <v>0</v>
      </c>
      <c r="AO29" s="28">
        <v>0</v>
      </c>
      <c r="AP29" s="28">
        <v>1500000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3078139.7</v>
      </c>
      <c r="AZ29" s="28">
        <v>0</v>
      </c>
      <c r="BA29" s="28">
        <v>150000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228284073.39</v>
      </c>
      <c r="BV29" s="29">
        <f t="shared" si="5"/>
        <v>0</v>
      </c>
      <c r="BW29" s="29">
        <f t="shared" si="5"/>
        <v>20365175.419999998</v>
      </c>
    </row>
    <row r="30" spans="1:75" ht="14.25">
      <c r="A30" s="25">
        <f>A29+1</f>
        <v>203</v>
      </c>
      <c r="B30" s="27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95867.77</v>
      </c>
      <c r="AK30" s="28">
        <v>0</v>
      </c>
      <c r="AL30" s="28">
        <v>81058.22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95867.77</v>
      </c>
      <c r="BV30" s="29">
        <f t="shared" si="5"/>
        <v>0</v>
      </c>
      <c r="BW30" s="29">
        <f t="shared" si="5"/>
        <v>81058.22</v>
      </c>
    </row>
    <row r="31" spans="1:75" ht="14.2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4.25">
      <c r="A32" s="25">
        <f>A31+1</f>
        <v>205</v>
      </c>
      <c r="B32" s="27" t="s">
        <v>90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185000</v>
      </c>
      <c r="Y32" s="28">
        <v>0</v>
      </c>
      <c r="Z32" s="28">
        <v>140000</v>
      </c>
      <c r="AA32" s="28">
        <v>2998287</v>
      </c>
      <c r="AB32" s="28">
        <v>0</v>
      </c>
      <c r="AC32" s="28">
        <v>400000</v>
      </c>
      <c r="AD32" s="28">
        <v>0</v>
      </c>
      <c r="AE32" s="28">
        <v>0</v>
      </c>
      <c r="AF32" s="28">
        <v>0</v>
      </c>
      <c r="AG32" s="28">
        <v>232053.13</v>
      </c>
      <c r="AH32" s="28">
        <v>0</v>
      </c>
      <c r="AI32" s="28">
        <v>232053.13</v>
      </c>
      <c r="AJ32" s="28">
        <v>99741.52</v>
      </c>
      <c r="AK32" s="28">
        <v>0</v>
      </c>
      <c r="AL32" s="28">
        <v>109741.52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500000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4015081.65</v>
      </c>
      <c r="BV32" s="29">
        <f t="shared" si="5"/>
        <v>0</v>
      </c>
      <c r="BW32" s="29">
        <f t="shared" si="5"/>
        <v>881794.65</v>
      </c>
    </row>
    <row r="33" spans="1:75" s="32" customFormat="1" ht="15" thickBot="1">
      <c r="A33" s="70">
        <v>200</v>
      </c>
      <c r="B33" s="30" t="s">
        <v>91</v>
      </c>
      <c r="C33" s="31">
        <f aca="true" t="shared" si="6" ref="C33:BN33">SUM(C28:C32)</f>
        <v>35504165.17</v>
      </c>
      <c r="D33" s="31">
        <f t="shared" si="6"/>
        <v>0</v>
      </c>
      <c r="E33" s="31">
        <f t="shared" si="6"/>
        <v>3089163.14</v>
      </c>
      <c r="F33" s="31">
        <f t="shared" si="6"/>
        <v>20421136.48</v>
      </c>
      <c r="G33" s="31">
        <f t="shared" si="6"/>
        <v>0</v>
      </c>
      <c r="H33" s="31">
        <f t="shared" si="6"/>
        <v>0</v>
      </c>
      <c r="I33" s="31">
        <f t="shared" si="6"/>
        <v>430854.02</v>
      </c>
      <c r="J33" s="31">
        <f t="shared" si="6"/>
        <v>0</v>
      </c>
      <c r="K33" s="31">
        <f t="shared" si="6"/>
        <v>430000</v>
      </c>
      <c r="L33" s="31">
        <f t="shared" si="6"/>
        <v>6465452.25</v>
      </c>
      <c r="M33" s="31">
        <f t="shared" si="6"/>
        <v>0</v>
      </c>
      <c r="N33" s="31">
        <f t="shared" si="6"/>
        <v>1100000</v>
      </c>
      <c r="O33" s="31">
        <f t="shared" si="6"/>
        <v>7542143.12</v>
      </c>
      <c r="P33" s="31">
        <f t="shared" si="6"/>
        <v>0</v>
      </c>
      <c r="Q33" s="31">
        <f t="shared" si="6"/>
        <v>2854636.09</v>
      </c>
      <c r="R33" s="31">
        <f t="shared" si="6"/>
        <v>5212713.27</v>
      </c>
      <c r="S33" s="31">
        <f t="shared" si="6"/>
        <v>0</v>
      </c>
      <c r="T33" s="31">
        <f t="shared" si="6"/>
        <v>420622.48</v>
      </c>
      <c r="U33" s="31">
        <f t="shared" si="6"/>
        <v>1002000</v>
      </c>
      <c r="V33" s="31">
        <f t="shared" si="6"/>
        <v>0</v>
      </c>
      <c r="W33" s="31">
        <f t="shared" si="6"/>
        <v>173960</v>
      </c>
      <c r="X33" s="31">
        <f t="shared" si="6"/>
        <v>31774732.66</v>
      </c>
      <c r="Y33" s="31">
        <f t="shared" si="6"/>
        <v>0</v>
      </c>
      <c r="Z33" s="31">
        <f t="shared" si="6"/>
        <v>2332000</v>
      </c>
      <c r="AA33" s="31">
        <f t="shared" si="6"/>
        <v>47323711.25</v>
      </c>
      <c r="AB33" s="31">
        <f t="shared" si="6"/>
        <v>0</v>
      </c>
      <c r="AC33" s="31">
        <f t="shared" si="6"/>
        <v>4706024.22</v>
      </c>
      <c r="AD33" s="31">
        <f t="shared" si="6"/>
        <v>66433833.83</v>
      </c>
      <c r="AE33" s="31">
        <f t="shared" si="6"/>
        <v>0</v>
      </c>
      <c r="AF33" s="31">
        <f t="shared" si="6"/>
        <v>5115089.2</v>
      </c>
      <c r="AG33" s="31">
        <f t="shared" si="6"/>
        <v>595833.13</v>
      </c>
      <c r="AH33" s="31">
        <f t="shared" si="6"/>
        <v>0</v>
      </c>
      <c r="AI33" s="31">
        <f t="shared" si="6"/>
        <v>232053.13</v>
      </c>
      <c r="AJ33" s="31">
        <f t="shared" si="6"/>
        <v>4610307.929999999</v>
      </c>
      <c r="AK33" s="31">
        <f t="shared" si="6"/>
        <v>0</v>
      </c>
      <c r="AL33" s="31">
        <f t="shared" si="6"/>
        <v>724480.03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1500000</v>
      </c>
      <c r="AQ33" s="31">
        <f t="shared" si="6"/>
        <v>0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3078139.7</v>
      </c>
      <c r="AZ33" s="31">
        <f t="shared" si="6"/>
        <v>0</v>
      </c>
      <c r="BA33" s="31">
        <f t="shared" si="6"/>
        <v>150000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500000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232395022.81</v>
      </c>
      <c r="BV33" s="31">
        <f t="shared" si="7"/>
        <v>0</v>
      </c>
      <c r="BW33" s="31">
        <f t="shared" si="7"/>
        <v>21328028.289999995</v>
      </c>
    </row>
    <row r="34" spans="1:75" ht="12.7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4.2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4.2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4.2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4.2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" thickBot="1">
      <c r="A40" s="70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2.7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4.2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0</v>
      </c>
      <c r="BV43" s="29">
        <f t="shared" si="11"/>
        <v>0</v>
      </c>
      <c r="BW43" s="29">
        <f t="shared" si="11"/>
        <v>0</v>
      </c>
    </row>
    <row r="44" spans="1:75" ht="14.2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16370479.44</v>
      </c>
      <c r="BL44" s="28">
        <v>0</v>
      </c>
      <c r="BM44" s="28">
        <v>17476645.44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16370479.44</v>
      </c>
      <c r="BV44" s="29">
        <f t="shared" si="11"/>
        <v>0</v>
      </c>
      <c r="BW44" s="29">
        <f t="shared" si="11"/>
        <v>17476645.44</v>
      </c>
    </row>
    <row r="45" spans="1:75" ht="14.2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18824315.64</v>
      </c>
      <c r="BL45" s="28">
        <v>0</v>
      </c>
      <c r="BM45" s="28">
        <v>19224315.64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18824315.64</v>
      </c>
      <c r="BV45" s="29">
        <f t="shared" si="11"/>
        <v>0</v>
      </c>
      <c r="BW45" s="29">
        <f t="shared" si="11"/>
        <v>19224315.64</v>
      </c>
    </row>
    <row r="46" spans="1:75" ht="14.2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" thickBot="1">
      <c r="A47" s="70">
        <v>400</v>
      </c>
      <c r="B47" s="30" t="s">
        <v>103</v>
      </c>
      <c r="C47" s="31">
        <f aca="true" t="shared" si="12" ref="C47:BN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t="shared" si="12"/>
        <v>0</v>
      </c>
      <c r="AJ47" s="31">
        <f t="shared" si="12"/>
        <v>0</v>
      </c>
      <c r="AK47" s="31">
        <f t="shared" si="12"/>
        <v>0</v>
      </c>
      <c r="AL47" s="31">
        <f t="shared" si="12"/>
        <v>0</v>
      </c>
      <c r="AM47" s="31">
        <f t="shared" si="12"/>
        <v>0</v>
      </c>
      <c r="AN47" s="31">
        <f t="shared" si="12"/>
        <v>0</v>
      </c>
      <c r="AO47" s="31">
        <f t="shared" si="12"/>
        <v>0</v>
      </c>
      <c r="AP47" s="31">
        <f t="shared" si="12"/>
        <v>0</v>
      </c>
      <c r="AQ47" s="31">
        <f t="shared" si="12"/>
        <v>0</v>
      </c>
      <c r="AR47" s="31">
        <f t="shared" si="12"/>
        <v>0</v>
      </c>
      <c r="AS47" s="31">
        <f t="shared" si="12"/>
        <v>0</v>
      </c>
      <c r="AT47" s="31">
        <f t="shared" si="12"/>
        <v>0</v>
      </c>
      <c r="AU47" s="31">
        <f t="shared" si="12"/>
        <v>0</v>
      </c>
      <c r="AV47" s="31">
        <f t="shared" si="12"/>
        <v>0</v>
      </c>
      <c r="AW47" s="31">
        <f t="shared" si="12"/>
        <v>0</v>
      </c>
      <c r="AX47" s="31">
        <f t="shared" si="12"/>
        <v>0</v>
      </c>
      <c r="AY47" s="31">
        <f t="shared" si="12"/>
        <v>0</v>
      </c>
      <c r="AZ47" s="31">
        <f t="shared" si="12"/>
        <v>0</v>
      </c>
      <c r="BA47" s="31">
        <f t="shared" si="12"/>
        <v>0</v>
      </c>
      <c r="BB47" s="31">
        <f t="shared" si="12"/>
        <v>0</v>
      </c>
      <c r="BC47" s="31">
        <f t="shared" si="12"/>
        <v>0</v>
      </c>
      <c r="BD47" s="31">
        <f t="shared" si="12"/>
        <v>0</v>
      </c>
      <c r="BE47" s="31">
        <f t="shared" si="12"/>
        <v>0</v>
      </c>
      <c r="BF47" s="31">
        <f t="shared" si="12"/>
        <v>0</v>
      </c>
      <c r="BG47" s="31">
        <f t="shared" si="12"/>
        <v>0</v>
      </c>
      <c r="BH47" s="31">
        <f t="shared" si="12"/>
        <v>0</v>
      </c>
      <c r="BI47" s="31">
        <f t="shared" si="12"/>
        <v>0</v>
      </c>
      <c r="BJ47" s="31">
        <f t="shared" si="12"/>
        <v>0</v>
      </c>
      <c r="BK47" s="31">
        <f t="shared" si="12"/>
        <v>35194795.08</v>
      </c>
      <c r="BL47" s="31">
        <f t="shared" si="12"/>
        <v>0</v>
      </c>
      <c r="BM47" s="31">
        <f t="shared" si="12"/>
        <v>36700961.08</v>
      </c>
      <c r="BN47" s="31">
        <f t="shared" si="12"/>
        <v>0</v>
      </c>
      <c r="BO47" s="31">
        <f aca="true" t="shared" si="13" ref="BO47:BW47">SUM(BO43:BO46)</f>
        <v>0</v>
      </c>
      <c r="BP47" s="31">
        <f t="shared" si="13"/>
        <v>0</v>
      </c>
      <c r="BQ47" s="31">
        <f t="shared" si="13"/>
        <v>0</v>
      </c>
      <c r="BR47" s="31">
        <f t="shared" si="13"/>
        <v>0</v>
      </c>
      <c r="BS47" s="31">
        <f t="shared" si="13"/>
        <v>0</v>
      </c>
      <c r="BT47" s="31"/>
      <c r="BU47" s="31">
        <f t="shared" si="13"/>
        <v>35194795.08</v>
      </c>
      <c r="BV47" s="31">
        <f t="shared" si="13"/>
        <v>0</v>
      </c>
      <c r="BW47" s="31">
        <f t="shared" si="13"/>
        <v>36700961.08</v>
      </c>
    </row>
    <row r="48" spans="1:75" ht="12.7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4.2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125000000</v>
      </c>
      <c r="BO50" s="28">
        <v>0</v>
      </c>
      <c r="BP50" s="28">
        <v>140000000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125000000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140000000</v>
      </c>
    </row>
    <row r="51" spans="1:75" s="32" customFormat="1" ht="15" thickBot="1">
      <c r="A51" s="70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125000000</v>
      </c>
      <c r="BO51" s="31">
        <f aca="true" t="shared" si="15" ref="BO51:BW51">SUM(BO50)</f>
        <v>0</v>
      </c>
      <c r="BP51" s="31">
        <f t="shared" si="15"/>
        <v>140000000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125000000</v>
      </c>
      <c r="BV51" s="31">
        <f t="shared" si="15"/>
        <v>0</v>
      </c>
      <c r="BW51" s="31">
        <f t="shared" si="15"/>
        <v>140000000</v>
      </c>
    </row>
    <row r="52" spans="1:75" ht="12.7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4.2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100352582.28</v>
      </c>
      <c r="BR54" s="28">
        <v>0</v>
      </c>
      <c r="BS54" s="28">
        <v>91552582.28</v>
      </c>
      <c r="BT54" s="28"/>
      <c r="BU54" s="29">
        <f aca="true" t="shared" si="16" ref="BU54:BW55">+C54+F54+I54+L54+O54+R54+U54+X54+AA54+AD54+AG54+AJ54+AM54+AP54+AS54+AV54+AY54+BB54+BE54+BH54+BK54+BN54+BQ54</f>
        <v>100352582.28</v>
      </c>
      <c r="BV54" s="29">
        <f t="shared" si="16"/>
        <v>0</v>
      </c>
      <c r="BW54" s="29">
        <f t="shared" si="16"/>
        <v>91552582.28</v>
      </c>
    </row>
    <row r="55" spans="1:75" ht="14.2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8571256.52</v>
      </c>
      <c r="BR55" s="28">
        <v>0</v>
      </c>
      <c r="BS55" s="28">
        <v>5070000</v>
      </c>
      <c r="BT55" s="28"/>
      <c r="BU55" s="29">
        <f t="shared" si="16"/>
        <v>8571256.52</v>
      </c>
      <c r="BV55" s="29">
        <f t="shared" si="16"/>
        <v>0</v>
      </c>
      <c r="BW55" s="29">
        <f t="shared" si="16"/>
        <v>5070000</v>
      </c>
    </row>
    <row r="56" spans="1:75" s="32" customFormat="1" ht="15" thickBot="1">
      <c r="A56" s="70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108923838.8</v>
      </c>
      <c r="BR56" s="31">
        <f t="shared" si="18"/>
        <v>0</v>
      </c>
      <c r="BS56" s="31">
        <f t="shared" si="18"/>
        <v>96622582.28</v>
      </c>
      <c r="BT56" s="31"/>
      <c r="BU56" s="31">
        <f t="shared" si="18"/>
        <v>108923838.8</v>
      </c>
      <c r="BV56" s="31">
        <f t="shared" si="18"/>
        <v>0</v>
      </c>
      <c r="BW56" s="31">
        <f t="shared" si="18"/>
        <v>96622582.28</v>
      </c>
    </row>
    <row r="57" spans="1:75" ht="15" thickBot="1" thickTop="1">
      <c r="A57" s="35"/>
      <c r="B57" s="36" t="s">
        <v>111</v>
      </c>
      <c r="C57" s="37">
        <f aca="true" t="shared" si="19" ref="C57:BN57">+C25+C33+C40+C47+C51+C56</f>
        <v>78880773.57</v>
      </c>
      <c r="D57" s="37">
        <f t="shared" si="19"/>
        <v>119707.43</v>
      </c>
      <c r="E57" s="37">
        <f t="shared" si="19"/>
        <v>48919212.230000004</v>
      </c>
      <c r="F57" s="37">
        <f t="shared" si="19"/>
        <v>20421136.48</v>
      </c>
      <c r="G57" s="37">
        <f t="shared" si="19"/>
        <v>0</v>
      </c>
      <c r="H57" s="37">
        <f t="shared" si="19"/>
        <v>0</v>
      </c>
      <c r="I57" s="37">
        <f t="shared" si="19"/>
        <v>7439833.52</v>
      </c>
      <c r="J57" s="37">
        <f t="shared" si="19"/>
        <v>0</v>
      </c>
      <c r="K57" s="37">
        <f t="shared" si="19"/>
        <v>7309005.2</v>
      </c>
      <c r="L57" s="37">
        <f t="shared" si="19"/>
        <v>13166595.030000001</v>
      </c>
      <c r="M57" s="37">
        <f t="shared" si="19"/>
        <v>0</v>
      </c>
      <c r="N57" s="37">
        <f t="shared" si="19"/>
        <v>7320270.78</v>
      </c>
      <c r="O57" s="37">
        <f t="shared" si="19"/>
        <v>9497910.39</v>
      </c>
      <c r="P57" s="37">
        <f t="shared" si="19"/>
        <v>0</v>
      </c>
      <c r="Q57" s="37">
        <f t="shared" si="19"/>
        <v>4282657.16</v>
      </c>
      <c r="R57" s="37">
        <f t="shared" si="19"/>
        <v>5801763.779999999</v>
      </c>
      <c r="S57" s="37">
        <f t="shared" si="19"/>
        <v>0</v>
      </c>
      <c r="T57" s="37">
        <f t="shared" si="19"/>
        <v>1045182.7</v>
      </c>
      <c r="U57" s="37">
        <f t="shared" si="19"/>
        <v>1701162.53</v>
      </c>
      <c r="V57" s="37">
        <f t="shared" si="19"/>
        <v>0</v>
      </c>
      <c r="W57" s="37">
        <f t="shared" si="19"/>
        <v>1000203.3799999999</v>
      </c>
      <c r="X57" s="37">
        <f t="shared" si="19"/>
        <v>34903066.57</v>
      </c>
      <c r="Y57" s="37">
        <f t="shared" si="19"/>
        <v>0</v>
      </c>
      <c r="Z57" s="37">
        <f t="shared" si="19"/>
        <v>4334007.36</v>
      </c>
      <c r="AA57" s="37">
        <f t="shared" si="19"/>
        <v>112190729.14</v>
      </c>
      <c r="AB57" s="37">
        <f t="shared" si="19"/>
        <v>0</v>
      </c>
      <c r="AC57" s="37">
        <f t="shared" si="19"/>
        <v>45909131.6</v>
      </c>
      <c r="AD57" s="37">
        <f t="shared" si="19"/>
        <v>70004615.39</v>
      </c>
      <c r="AE57" s="37">
        <f t="shared" si="19"/>
        <v>0</v>
      </c>
      <c r="AF57" s="37">
        <f t="shared" si="19"/>
        <v>8439770.76</v>
      </c>
      <c r="AG57" s="37">
        <f t="shared" si="19"/>
        <v>1128140.37</v>
      </c>
      <c r="AH57" s="37">
        <f t="shared" si="19"/>
        <v>0</v>
      </c>
      <c r="AI57" s="37">
        <f t="shared" si="19"/>
        <v>1007593.9500000001</v>
      </c>
      <c r="AJ57" s="37">
        <f t="shared" si="19"/>
        <v>32498066.770000003</v>
      </c>
      <c r="AK57" s="37">
        <f t="shared" si="19"/>
        <v>0</v>
      </c>
      <c r="AL57" s="37">
        <f t="shared" si="19"/>
        <v>17023368.26</v>
      </c>
      <c r="AM57" s="37">
        <f t="shared" si="19"/>
        <v>0</v>
      </c>
      <c r="AN57" s="37">
        <f t="shared" si="19"/>
        <v>0</v>
      </c>
      <c r="AO57" s="37">
        <f t="shared" si="19"/>
        <v>0</v>
      </c>
      <c r="AP57" s="37">
        <f t="shared" si="19"/>
        <v>3085733.83</v>
      </c>
      <c r="AQ57" s="37">
        <f t="shared" si="19"/>
        <v>0</v>
      </c>
      <c r="AR57" s="37">
        <f t="shared" si="19"/>
        <v>1596372.8299999998</v>
      </c>
      <c r="AS57" s="37">
        <f t="shared" si="19"/>
        <v>0</v>
      </c>
      <c r="AT57" s="37">
        <f t="shared" si="19"/>
        <v>0</v>
      </c>
      <c r="AU57" s="37">
        <f t="shared" si="19"/>
        <v>0</v>
      </c>
      <c r="AV57" s="37">
        <f t="shared" si="19"/>
        <v>0</v>
      </c>
      <c r="AW57" s="37">
        <f t="shared" si="19"/>
        <v>0</v>
      </c>
      <c r="AX57" s="37">
        <f t="shared" si="19"/>
        <v>0</v>
      </c>
      <c r="AY57" s="37">
        <f t="shared" si="19"/>
        <v>3078139.7</v>
      </c>
      <c r="AZ57" s="37">
        <f t="shared" si="19"/>
        <v>0</v>
      </c>
      <c r="BA57" s="37">
        <f t="shared" si="19"/>
        <v>150000</v>
      </c>
      <c r="BB57" s="37">
        <f t="shared" si="19"/>
        <v>0</v>
      </c>
      <c r="BC57" s="37">
        <f t="shared" si="19"/>
        <v>0</v>
      </c>
      <c r="BD57" s="37">
        <f t="shared" si="19"/>
        <v>0</v>
      </c>
      <c r="BE57" s="37">
        <f t="shared" si="19"/>
        <v>0</v>
      </c>
      <c r="BF57" s="37">
        <f t="shared" si="19"/>
        <v>0</v>
      </c>
      <c r="BG57" s="37">
        <f t="shared" si="19"/>
        <v>0</v>
      </c>
      <c r="BH57" s="37">
        <f t="shared" si="19"/>
        <v>28876640.22</v>
      </c>
      <c r="BI57" s="37">
        <f t="shared" si="19"/>
        <v>0</v>
      </c>
      <c r="BJ57" s="37">
        <f t="shared" si="19"/>
        <v>1450000</v>
      </c>
      <c r="BK57" s="37">
        <f t="shared" si="19"/>
        <v>49643678.26</v>
      </c>
      <c r="BL57" s="37">
        <f t="shared" si="19"/>
        <v>0</v>
      </c>
      <c r="BM57" s="37">
        <f t="shared" si="19"/>
        <v>51149844.26</v>
      </c>
      <c r="BN57" s="37">
        <f t="shared" si="19"/>
        <v>125000000</v>
      </c>
      <c r="BO57" s="37">
        <f aca="true" t="shared" si="20" ref="BO57:BW57">+BO25+BO33+BO40+BO47+BO51+BO56</f>
        <v>0</v>
      </c>
      <c r="BP57" s="37">
        <f t="shared" si="20"/>
        <v>140000000</v>
      </c>
      <c r="BQ57" s="37">
        <f t="shared" si="20"/>
        <v>108923838.8</v>
      </c>
      <c r="BR57" s="37">
        <f t="shared" si="20"/>
        <v>0</v>
      </c>
      <c r="BS57" s="37">
        <f t="shared" si="20"/>
        <v>96622582.28</v>
      </c>
      <c r="BT57" s="37"/>
      <c r="BU57" s="37">
        <f>+BU12+BU25+BU33+BU40+BU47+BU51+BU56</f>
        <v>706241824.3499999</v>
      </c>
      <c r="BV57" s="37">
        <f t="shared" si="20"/>
        <v>119707.43</v>
      </c>
      <c r="BW57" s="37">
        <f t="shared" si="20"/>
        <v>437559202.75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BW57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6.00390625" style="106" customWidth="1"/>
    <col min="2" max="2" width="55.57421875" style="106" customWidth="1"/>
    <col min="3" max="75" width="18.7109375" style="106" customWidth="1"/>
    <col min="76" max="16384" width="8.7109375" style="106" customWidth="1"/>
  </cols>
  <sheetData>
    <row r="1" spans="2:10" ht="36.75" customHeight="1">
      <c r="B1" s="168"/>
      <c r="C1" s="167"/>
      <c r="D1" s="167"/>
      <c r="E1" s="167"/>
      <c r="F1" s="167"/>
      <c r="G1" s="167"/>
      <c r="H1" s="167"/>
      <c r="I1" s="167"/>
      <c r="J1" s="167"/>
    </row>
    <row r="3" spans="3:6" ht="12">
      <c r="C3" s="166" t="s">
        <v>6</v>
      </c>
      <c r="D3" s="166"/>
      <c r="E3" s="166"/>
      <c r="F3" s="166"/>
    </row>
    <row r="4" ht="18">
      <c r="B4" s="164" t="s">
        <v>132</v>
      </c>
    </row>
    <row r="5" spans="2:7" ht="18">
      <c r="B5" s="165"/>
      <c r="C5" s="165" t="s">
        <v>131</v>
      </c>
      <c r="D5" s="164">
        <v>2020</v>
      </c>
      <c r="G5" s="164"/>
    </row>
    <row r="6" spans="2:7" ht="18">
      <c r="B6" s="164"/>
      <c r="G6" s="164"/>
    </row>
    <row r="7" spans="1:75" ht="12.75" customHeight="1">
      <c r="A7" s="163"/>
      <c r="B7" s="162" t="s">
        <v>66</v>
      </c>
      <c r="C7" s="160">
        <v>1</v>
      </c>
      <c r="D7" s="159"/>
      <c r="E7" s="161"/>
      <c r="F7" s="160">
        <v>2</v>
      </c>
      <c r="G7" s="159"/>
      <c r="H7" s="161"/>
      <c r="I7" s="160">
        <v>3</v>
      </c>
      <c r="J7" s="159"/>
      <c r="K7" s="161"/>
      <c r="L7" s="160">
        <v>4</v>
      </c>
      <c r="M7" s="159"/>
      <c r="N7" s="161"/>
      <c r="O7" s="160">
        <v>5</v>
      </c>
      <c r="P7" s="159"/>
      <c r="Q7" s="161"/>
      <c r="R7" s="160">
        <v>6</v>
      </c>
      <c r="S7" s="159"/>
      <c r="T7" s="161"/>
      <c r="U7" s="160">
        <v>7</v>
      </c>
      <c r="V7" s="159"/>
      <c r="W7" s="161"/>
      <c r="X7" s="160">
        <v>8</v>
      </c>
      <c r="Y7" s="159"/>
      <c r="Z7" s="161"/>
      <c r="AA7" s="160">
        <v>9</v>
      </c>
      <c r="AB7" s="159"/>
      <c r="AC7" s="161"/>
      <c r="AD7" s="160">
        <v>10</v>
      </c>
      <c r="AE7" s="159"/>
      <c r="AF7" s="161"/>
      <c r="AG7" s="159">
        <v>11</v>
      </c>
      <c r="AH7" s="159"/>
      <c r="AI7" s="161"/>
      <c r="AJ7" s="160">
        <v>12</v>
      </c>
      <c r="AK7" s="159"/>
      <c r="AL7" s="161"/>
      <c r="AM7" s="160">
        <v>13</v>
      </c>
      <c r="AN7" s="159"/>
      <c r="AO7" s="161"/>
      <c r="AP7" s="160">
        <v>14</v>
      </c>
      <c r="AQ7" s="159"/>
      <c r="AR7" s="161"/>
      <c r="AS7" s="160">
        <v>15</v>
      </c>
      <c r="AT7" s="159"/>
      <c r="AU7" s="161"/>
      <c r="AV7" s="159">
        <v>16</v>
      </c>
      <c r="AW7" s="159"/>
      <c r="AX7" s="161"/>
      <c r="AY7" s="160">
        <v>17</v>
      </c>
      <c r="AZ7" s="159"/>
      <c r="BA7" s="161"/>
      <c r="BB7" s="160">
        <v>18</v>
      </c>
      <c r="BC7" s="159"/>
      <c r="BD7" s="161"/>
      <c r="BE7" s="160">
        <v>19</v>
      </c>
      <c r="BF7" s="159"/>
      <c r="BG7" s="161"/>
      <c r="BH7" s="160">
        <v>20</v>
      </c>
      <c r="BI7" s="159"/>
      <c r="BJ7" s="161"/>
      <c r="BK7" s="159">
        <v>50</v>
      </c>
      <c r="BL7" s="159"/>
      <c r="BM7" s="161"/>
      <c r="BN7" s="160">
        <v>60</v>
      </c>
      <c r="BO7" s="159"/>
      <c r="BP7" s="161"/>
      <c r="BQ7" s="160">
        <v>99</v>
      </c>
      <c r="BR7" s="159"/>
      <c r="BS7" s="159"/>
      <c r="BT7" s="158" t="s">
        <v>129</v>
      </c>
      <c r="BU7" s="157" t="s">
        <v>130</v>
      </c>
      <c r="BV7" s="152"/>
      <c r="BW7" s="156"/>
    </row>
    <row r="8" spans="1:75" s="126" customFormat="1" ht="58.5" customHeight="1">
      <c r="A8" s="141"/>
      <c r="B8" s="155"/>
      <c r="C8" s="152" t="s">
        <v>67</v>
      </c>
      <c r="D8" s="152"/>
      <c r="E8" s="150"/>
      <c r="F8" s="151" t="s">
        <v>68</v>
      </c>
      <c r="G8" s="150"/>
      <c r="H8" s="149"/>
      <c r="I8" s="148" t="s">
        <v>69</v>
      </c>
      <c r="J8" s="147"/>
      <c r="K8" s="153"/>
      <c r="L8" s="154" t="s">
        <v>70</v>
      </c>
      <c r="M8" s="146"/>
      <c r="N8" s="153"/>
      <c r="O8" s="154" t="s">
        <v>71</v>
      </c>
      <c r="P8" s="146"/>
      <c r="Q8" s="153"/>
      <c r="R8" s="152" t="s">
        <v>133</v>
      </c>
      <c r="S8" s="152"/>
      <c r="T8" s="150"/>
      <c r="U8" s="151" t="s">
        <v>112</v>
      </c>
      <c r="V8" s="150"/>
      <c r="W8" s="149"/>
      <c r="X8" s="148" t="s">
        <v>113</v>
      </c>
      <c r="Y8" s="147"/>
      <c r="Z8" s="153"/>
      <c r="AA8" s="154" t="s">
        <v>114</v>
      </c>
      <c r="AB8" s="146"/>
      <c r="AC8" s="153"/>
      <c r="AD8" s="154" t="s">
        <v>115</v>
      </c>
      <c r="AE8" s="146"/>
      <c r="AF8" s="153"/>
      <c r="AG8" s="152" t="s">
        <v>116</v>
      </c>
      <c r="AH8" s="152"/>
      <c r="AI8" s="150"/>
      <c r="AJ8" s="151" t="s">
        <v>117</v>
      </c>
      <c r="AK8" s="150"/>
      <c r="AL8" s="149"/>
      <c r="AM8" s="148" t="s">
        <v>118</v>
      </c>
      <c r="AN8" s="147"/>
      <c r="AO8" s="153"/>
      <c r="AP8" s="154" t="s">
        <v>119</v>
      </c>
      <c r="AQ8" s="146"/>
      <c r="AR8" s="153"/>
      <c r="AS8" s="154" t="s">
        <v>120</v>
      </c>
      <c r="AT8" s="146"/>
      <c r="AU8" s="153"/>
      <c r="AV8" s="152" t="s">
        <v>121</v>
      </c>
      <c r="AW8" s="152"/>
      <c r="AX8" s="150"/>
      <c r="AY8" s="151" t="s">
        <v>122</v>
      </c>
      <c r="AZ8" s="150"/>
      <c r="BA8" s="149"/>
      <c r="BB8" s="148" t="s">
        <v>123</v>
      </c>
      <c r="BC8" s="147"/>
      <c r="BD8" s="153"/>
      <c r="BE8" s="154" t="s">
        <v>124</v>
      </c>
      <c r="BF8" s="146"/>
      <c r="BG8" s="153"/>
      <c r="BH8" s="154" t="s">
        <v>125</v>
      </c>
      <c r="BI8" s="146"/>
      <c r="BJ8" s="153"/>
      <c r="BK8" s="152" t="s">
        <v>126</v>
      </c>
      <c r="BL8" s="152"/>
      <c r="BM8" s="150"/>
      <c r="BN8" s="151" t="s">
        <v>127</v>
      </c>
      <c r="BO8" s="150"/>
      <c r="BP8" s="149"/>
      <c r="BQ8" s="148" t="s">
        <v>128</v>
      </c>
      <c r="BR8" s="147"/>
      <c r="BS8" s="146"/>
      <c r="BT8" s="145"/>
      <c r="BU8" s="144"/>
      <c r="BV8" s="143"/>
      <c r="BW8" s="142"/>
    </row>
    <row r="9" spans="1:75" s="126" customFormat="1" ht="11.25" customHeight="1">
      <c r="A9" s="141"/>
      <c r="C9" s="136" t="s">
        <v>4</v>
      </c>
      <c r="D9" s="135"/>
      <c r="E9" s="139" t="s">
        <v>5</v>
      </c>
      <c r="F9" s="136" t="s">
        <v>4</v>
      </c>
      <c r="G9" s="135"/>
      <c r="H9" s="138" t="s">
        <v>5</v>
      </c>
      <c r="I9" s="136" t="s">
        <v>4</v>
      </c>
      <c r="J9" s="135"/>
      <c r="K9" s="134" t="s">
        <v>5</v>
      </c>
      <c r="L9" s="136" t="s">
        <v>4</v>
      </c>
      <c r="M9" s="135"/>
      <c r="N9" s="134" t="s">
        <v>5</v>
      </c>
      <c r="O9" s="136" t="s">
        <v>4</v>
      </c>
      <c r="P9" s="135"/>
      <c r="Q9" s="134" t="s">
        <v>5</v>
      </c>
      <c r="R9" s="140" t="s">
        <v>4</v>
      </c>
      <c r="S9" s="135"/>
      <c r="T9" s="139" t="s">
        <v>5</v>
      </c>
      <c r="U9" s="136" t="s">
        <v>4</v>
      </c>
      <c r="V9" s="135"/>
      <c r="W9" s="138" t="s">
        <v>5</v>
      </c>
      <c r="X9" s="136" t="s">
        <v>4</v>
      </c>
      <c r="Y9" s="135"/>
      <c r="Z9" s="134" t="s">
        <v>5</v>
      </c>
      <c r="AA9" s="136" t="s">
        <v>4</v>
      </c>
      <c r="AB9" s="135"/>
      <c r="AC9" s="134" t="s">
        <v>5</v>
      </c>
      <c r="AD9" s="136" t="s">
        <v>4</v>
      </c>
      <c r="AE9" s="135"/>
      <c r="AF9" s="134" t="s">
        <v>5</v>
      </c>
      <c r="AG9" s="140" t="s">
        <v>4</v>
      </c>
      <c r="AH9" s="135"/>
      <c r="AI9" s="139" t="s">
        <v>5</v>
      </c>
      <c r="AJ9" s="136" t="s">
        <v>4</v>
      </c>
      <c r="AK9" s="135"/>
      <c r="AL9" s="138" t="s">
        <v>5</v>
      </c>
      <c r="AM9" s="136" t="s">
        <v>4</v>
      </c>
      <c r="AN9" s="135"/>
      <c r="AO9" s="134" t="s">
        <v>5</v>
      </c>
      <c r="AP9" s="136" t="s">
        <v>4</v>
      </c>
      <c r="AQ9" s="135"/>
      <c r="AR9" s="134" t="s">
        <v>5</v>
      </c>
      <c r="AS9" s="136" t="s">
        <v>4</v>
      </c>
      <c r="AT9" s="135"/>
      <c r="AU9" s="134" t="s">
        <v>5</v>
      </c>
      <c r="AV9" s="140" t="s">
        <v>4</v>
      </c>
      <c r="AW9" s="135"/>
      <c r="AX9" s="139" t="s">
        <v>5</v>
      </c>
      <c r="AY9" s="136" t="s">
        <v>4</v>
      </c>
      <c r="AZ9" s="135"/>
      <c r="BA9" s="138" t="s">
        <v>5</v>
      </c>
      <c r="BB9" s="136" t="s">
        <v>4</v>
      </c>
      <c r="BC9" s="135"/>
      <c r="BD9" s="134" t="s">
        <v>5</v>
      </c>
      <c r="BE9" s="136" t="s">
        <v>4</v>
      </c>
      <c r="BF9" s="135"/>
      <c r="BG9" s="134" t="s">
        <v>5</v>
      </c>
      <c r="BH9" s="136" t="s">
        <v>4</v>
      </c>
      <c r="BI9" s="135"/>
      <c r="BJ9" s="134" t="s">
        <v>5</v>
      </c>
      <c r="BK9" s="140" t="s">
        <v>4</v>
      </c>
      <c r="BL9" s="135"/>
      <c r="BM9" s="139" t="s">
        <v>5</v>
      </c>
      <c r="BN9" s="136" t="s">
        <v>4</v>
      </c>
      <c r="BO9" s="135"/>
      <c r="BP9" s="138" t="s">
        <v>5</v>
      </c>
      <c r="BQ9" s="136" t="s">
        <v>4</v>
      </c>
      <c r="BR9" s="135"/>
      <c r="BS9" s="134" t="s">
        <v>5</v>
      </c>
      <c r="BT9" s="137" t="s">
        <v>4</v>
      </c>
      <c r="BU9" s="136" t="s">
        <v>4</v>
      </c>
      <c r="BV9" s="135"/>
      <c r="BW9" s="134" t="s">
        <v>5</v>
      </c>
    </row>
    <row r="10" spans="3:75" s="126" customFormat="1" ht="39" customHeight="1">
      <c r="C10" s="133"/>
      <c r="D10" s="132" t="s">
        <v>72</v>
      </c>
      <c r="E10" s="127"/>
      <c r="F10" s="129"/>
      <c r="G10" s="132" t="s">
        <v>72</v>
      </c>
      <c r="H10" s="131"/>
      <c r="I10" s="129"/>
      <c r="J10" s="128" t="s">
        <v>72</v>
      </c>
      <c r="K10" s="127"/>
      <c r="L10" s="130"/>
      <c r="M10" s="128" t="s">
        <v>72</v>
      </c>
      <c r="N10" s="127"/>
      <c r="O10" s="129"/>
      <c r="P10" s="128" t="s">
        <v>72</v>
      </c>
      <c r="Q10" s="127"/>
      <c r="R10" s="133"/>
      <c r="S10" s="132" t="s">
        <v>72</v>
      </c>
      <c r="T10" s="127"/>
      <c r="U10" s="129"/>
      <c r="V10" s="132" t="s">
        <v>72</v>
      </c>
      <c r="W10" s="131"/>
      <c r="X10" s="129"/>
      <c r="Y10" s="128" t="s">
        <v>72</v>
      </c>
      <c r="Z10" s="127"/>
      <c r="AA10" s="130"/>
      <c r="AB10" s="128" t="s">
        <v>72</v>
      </c>
      <c r="AC10" s="127"/>
      <c r="AD10" s="129"/>
      <c r="AE10" s="128" t="s">
        <v>72</v>
      </c>
      <c r="AF10" s="127"/>
      <c r="AG10" s="133"/>
      <c r="AH10" s="132" t="s">
        <v>72</v>
      </c>
      <c r="AI10" s="127"/>
      <c r="AJ10" s="129"/>
      <c r="AK10" s="132" t="s">
        <v>72</v>
      </c>
      <c r="AL10" s="131"/>
      <c r="AM10" s="129"/>
      <c r="AN10" s="128" t="s">
        <v>72</v>
      </c>
      <c r="AO10" s="127"/>
      <c r="AP10" s="130"/>
      <c r="AQ10" s="128" t="s">
        <v>72</v>
      </c>
      <c r="AR10" s="127"/>
      <c r="AS10" s="129"/>
      <c r="AT10" s="128" t="s">
        <v>72</v>
      </c>
      <c r="AU10" s="127"/>
      <c r="AV10" s="133"/>
      <c r="AW10" s="132" t="s">
        <v>72</v>
      </c>
      <c r="AX10" s="127"/>
      <c r="AY10" s="129"/>
      <c r="AZ10" s="132" t="s">
        <v>72</v>
      </c>
      <c r="BA10" s="131"/>
      <c r="BB10" s="129"/>
      <c r="BC10" s="128" t="s">
        <v>72</v>
      </c>
      <c r="BD10" s="127"/>
      <c r="BE10" s="130"/>
      <c r="BF10" s="128" t="s">
        <v>72</v>
      </c>
      <c r="BG10" s="127"/>
      <c r="BH10" s="129"/>
      <c r="BI10" s="128" t="s">
        <v>72</v>
      </c>
      <c r="BJ10" s="127"/>
      <c r="BK10" s="133"/>
      <c r="BL10" s="132" t="s">
        <v>72</v>
      </c>
      <c r="BM10" s="127"/>
      <c r="BN10" s="129"/>
      <c r="BO10" s="132" t="s">
        <v>72</v>
      </c>
      <c r="BP10" s="131"/>
      <c r="BQ10" s="129"/>
      <c r="BR10" s="128" t="s">
        <v>72</v>
      </c>
      <c r="BS10" s="127"/>
      <c r="BT10" s="130"/>
      <c r="BU10" s="129"/>
      <c r="BV10" s="128" t="s">
        <v>72</v>
      </c>
      <c r="BW10" s="127"/>
    </row>
    <row r="11" spans="1:75" ht="11.25" customHeight="1">
      <c r="A11" s="114"/>
      <c r="B11" s="113"/>
      <c r="C11" s="123"/>
      <c r="D11" s="123"/>
      <c r="E11" s="123"/>
      <c r="F11" s="123"/>
      <c r="G11" s="123"/>
      <c r="H11" s="123"/>
      <c r="I11" s="123"/>
      <c r="J11" s="123"/>
      <c r="K11" s="124"/>
      <c r="L11" s="123"/>
      <c r="M11" s="123"/>
      <c r="N11" s="124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23"/>
      <c r="AB11" s="123"/>
      <c r="AC11" s="124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4"/>
      <c r="AP11" s="123"/>
      <c r="AQ11" s="123"/>
      <c r="AR11" s="124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4"/>
      <c r="BE11" s="123"/>
      <c r="BF11" s="123"/>
      <c r="BG11" s="124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4"/>
      <c r="BT11" s="123"/>
      <c r="BU11" s="123"/>
      <c r="BV11" s="123"/>
      <c r="BW11" s="123"/>
    </row>
    <row r="12" spans="1:75" ht="11.25" customHeight="1">
      <c r="A12" s="114"/>
      <c r="B12" s="125" t="s">
        <v>73</v>
      </c>
      <c r="C12" s="123"/>
      <c r="D12" s="123"/>
      <c r="E12" s="123"/>
      <c r="F12" s="123"/>
      <c r="G12" s="123"/>
      <c r="H12" s="123"/>
      <c r="I12" s="123"/>
      <c r="J12" s="123"/>
      <c r="K12" s="124"/>
      <c r="L12" s="123"/>
      <c r="M12" s="123"/>
      <c r="N12" s="124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4"/>
      <c r="AA12" s="123"/>
      <c r="AB12" s="123"/>
      <c r="AC12" s="124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123"/>
      <c r="AQ12" s="123"/>
      <c r="AR12" s="124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4"/>
      <c r="BE12" s="123"/>
      <c r="BF12" s="123"/>
      <c r="BG12" s="124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28">
        <v>8335249.7</v>
      </c>
      <c r="BU12" s="123">
        <v>0</v>
      </c>
      <c r="BV12" s="123"/>
      <c r="BW12" s="123"/>
    </row>
    <row r="13" spans="1:75" ht="11.25" customHeight="1">
      <c r="A13" s="114"/>
      <c r="B13" s="125"/>
      <c r="C13" s="123"/>
      <c r="D13" s="123"/>
      <c r="E13" s="123"/>
      <c r="F13" s="123"/>
      <c r="G13" s="123"/>
      <c r="H13" s="123"/>
      <c r="I13" s="123"/>
      <c r="J13" s="123"/>
      <c r="K13" s="124"/>
      <c r="L13" s="123"/>
      <c r="M13" s="123"/>
      <c r="N13" s="124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4"/>
      <c r="AA13" s="123"/>
      <c r="AB13" s="123"/>
      <c r="AC13" s="124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4"/>
      <c r="AP13" s="123"/>
      <c r="AQ13" s="123"/>
      <c r="AR13" s="124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4"/>
      <c r="BE13" s="123"/>
      <c r="BF13" s="123"/>
      <c r="BG13" s="124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4"/>
      <c r="BT13" s="123"/>
      <c r="BU13" s="123"/>
      <c r="BV13" s="123"/>
      <c r="BW13" s="123"/>
    </row>
    <row r="14" spans="1:75" ht="12.75">
      <c r="A14" s="118"/>
      <c r="B14" s="117" t="s">
        <v>74</v>
      </c>
      <c r="C14" s="116"/>
      <c r="D14" s="115"/>
      <c r="E14" s="115"/>
      <c r="F14" s="11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6"/>
      <c r="S14" s="115"/>
      <c r="T14" s="115"/>
      <c r="U14" s="115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6"/>
      <c r="AH14" s="115"/>
      <c r="AI14" s="115"/>
      <c r="AJ14" s="115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6"/>
      <c r="AW14" s="115"/>
      <c r="AX14" s="115"/>
      <c r="AY14" s="115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6"/>
      <c r="BL14" s="115"/>
      <c r="BM14" s="115"/>
      <c r="BN14" s="115"/>
      <c r="BO14" s="114"/>
      <c r="BP14" s="114"/>
      <c r="BQ14" s="114"/>
      <c r="BR14" s="114"/>
      <c r="BS14" s="114"/>
      <c r="BT14" s="114"/>
      <c r="BU14" s="114"/>
      <c r="BV14" s="114"/>
      <c r="BW14" s="114"/>
    </row>
    <row r="15" spans="1:75" ht="14.25">
      <c r="A15" s="113">
        <v>101</v>
      </c>
      <c r="B15" s="112" t="s">
        <v>75</v>
      </c>
      <c r="C15" s="28">
        <v>16162966.3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5820258.38</v>
      </c>
      <c r="J15" s="28">
        <v>0</v>
      </c>
      <c r="K15" s="28">
        <v>0</v>
      </c>
      <c r="L15" s="28">
        <v>1031100.43</v>
      </c>
      <c r="M15" s="28">
        <v>0</v>
      </c>
      <c r="N15" s="28">
        <v>0</v>
      </c>
      <c r="O15" s="28">
        <v>802819.42</v>
      </c>
      <c r="P15" s="28">
        <v>0</v>
      </c>
      <c r="Q15" s="28">
        <v>0</v>
      </c>
      <c r="R15" s="28">
        <v>114198.78</v>
      </c>
      <c r="S15" s="28">
        <v>0</v>
      </c>
      <c r="T15" s="28">
        <v>0</v>
      </c>
      <c r="U15" s="28">
        <v>367534.65</v>
      </c>
      <c r="V15" s="28">
        <v>0</v>
      </c>
      <c r="W15" s="28">
        <v>0</v>
      </c>
      <c r="X15" s="28">
        <v>1699973.79</v>
      </c>
      <c r="Y15" s="28">
        <v>0</v>
      </c>
      <c r="Z15" s="28">
        <v>0</v>
      </c>
      <c r="AA15" s="28">
        <v>1955547.2</v>
      </c>
      <c r="AB15" s="28">
        <v>0</v>
      </c>
      <c r="AC15" s="28">
        <v>0</v>
      </c>
      <c r="AD15" s="28">
        <v>342331.87</v>
      </c>
      <c r="AE15" s="28">
        <v>0</v>
      </c>
      <c r="AF15" s="28">
        <v>0</v>
      </c>
      <c r="AG15" s="28">
        <v>321087.93</v>
      </c>
      <c r="AH15" s="28">
        <v>0</v>
      </c>
      <c r="AI15" s="28">
        <v>0</v>
      </c>
      <c r="AJ15" s="28">
        <v>2044546.65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1347048.74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32009414.139999997</v>
      </c>
      <c r="BV15" s="29">
        <f>+D15+G15+J15+M15+P15+S15+V15+Y15+AB15+AE15+AH15+AK15+AN15+AQ15+AT15+AW15+AZ15+BC15+BF15+BI15+BL15+BO15+BR15</f>
        <v>0</v>
      </c>
      <c r="BW15" s="29">
        <f>+E15+H15+K15+N15+Q15+T15+W15+Z15+AC15+AF15+AI15+AL15+AO15+AR15+AU15+AX15+BA15+BD15+BG15+BJ15+BM15+BP15+BS15</f>
        <v>0</v>
      </c>
    </row>
    <row r="16" spans="1:75" ht="14.25">
      <c r="A16" s="113">
        <f>A15+1</f>
        <v>102</v>
      </c>
      <c r="B16" s="112" t="s">
        <v>76</v>
      </c>
      <c r="C16" s="28">
        <v>1225462.85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325139.2</v>
      </c>
      <c r="J16" s="28">
        <v>0</v>
      </c>
      <c r="K16" s="28">
        <v>0</v>
      </c>
      <c r="L16" s="28">
        <v>67177.81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440</v>
      </c>
      <c r="S16" s="28">
        <v>0</v>
      </c>
      <c r="T16" s="28">
        <v>0</v>
      </c>
      <c r="U16" s="28">
        <v>11304.01</v>
      </c>
      <c r="V16" s="28">
        <v>0</v>
      </c>
      <c r="W16" s="28">
        <v>0</v>
      </c>
      <c r="X16" s="28">
        <v>98627.6</v>
      </c>
      <c r="Y16" s="28">
        <v>0</v>
      </c>
      <c r="Z16" s="28">
        <v>0</v>
      </c>
      <c r="AA16" s="28">
        <v>66197.82</v>
      </c>
      <c r="AB16" s="28">
        <v>0</v>
      </c>
      <c r="AC16" s="28">
        <v>0</v>
      </c>
      <c r="AD16" s="28">
        <v>23231.68</v>
      </c>
      <c r="AE16" s="28">
        <v>0</v>
      </c>
      <c r="AF16" s="28">
        <v>0</v>
      </c>
      <c r="AG16" s="28">
        <v>19847.7</v>
      </c>
      <c r="AH16" s="28">
        <v>0</v>
      </c>
      <c r="AI16" s="28">
        <v>0</v>
      </c>
      <c r="AJ16" s="28">
        <v>122865.72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75077.83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>+C16+F16+I16+L16+O16+R16+U16+X16+AA16+AD16+AG16+AJ16+AM16+AP16+AS16+AV16+AY16+BB16+BE16+BH16+BK16+BN16+BQ16</f>
        <v>2035372.2200000002</v>
      </c>
      <c r="BV16" s="29">
        <f>+D16+G16+J16+M16+P16+S16+V16+Y16+AB16+AE16+AH16+AK16+AN16+AQ16+AT16+AW16+AZ16+BC16+BF16+BI16+BL16+BO16+BR16</f>
        <v>0</v>
      </c>
      <c r="BW16" s="29">
        <f>+E16+H16+K16+N16+Q16+T16+W16+Z16+AC16+AF16+AI16+AL16+AO16+AR16+AU16+AX16+BA16+BD16+BG16+BJ16+BM16+BP16+BS16</f>
        <v>0</v>
      </c>
    </row>
    <row r="17" spans="1:75" ht="14.25">
      <c r="A17" s="113">
        <f>A16+1</f>
        <v>103</v>
      </c>
      <c r="B17" s="112" t="s">
        <v>77</v>
      </c>
      <c r="C17" s="28">
        <v>12887232.83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374645.42</v>
      </c>
      <c r="J17" s="28">
        <v>0</v>
      </c>
      <c r="K17" s="28">
        <v>0</v>
      </c>
      <c r="L17" s="28">
        <v>3477122</v>
      </c>
      <c r="M17" s="28">
        <v>0</v>
      </c>
      <c r="N17" s="28">
        <v>0</v>
      </c>
      <c r="O17" s="28">
        <v>85500</v>
      </c>
      <c r="P17" s="28">
        <v>0</v>
      </c>
      <c r="Q17" s="28">
        <v>0</v>
      </c>
      <c r="R17" s="28">
        <v>97494.31</v>
      </c>
      <c r="S17" s="28">
        <v>0</v>
      </c>
      <c r="T17" s="28">
        <v>0</v>
      </c>
      <c r="U17" s="28">
        <v>170460</v>
      </c>
      <c r="V17" s="28">
        <v>0</v>
      </c>
      <c r="W17" s="28">
        <v>0</v>
      </c>
      <c r="X17" s="28">
        <v>84721.98</v>
      </c>
      <c r="Y17" s="28">
        <v>0</v>
      </c>
      <c r="Z17" s="28">
        <v>0</v>
      </c>
      <c r="AA17" s="28">
        <v>49366598.78</v>
      </c>
      <c r="AB17" s="28">
        <v>0</v>
      </c>
      <c r="AC17" s="28">
        <v>0</v>
      </c>
      <c r="AD17" s="28">
        <v>2175400</v>
      </c>
      <c r="AE17" s="28">
        <v>0</v>
      </c>
      <c r="AF17" s="28">
        <v>0</v>
      </c>
      <c r="AG17" s="28">
        <v>300</v>
      </c>
      <c r="AH17" s="28">
        <v>0</v>
      </c>
      <c r="AI17" s="28">
        <v>0</v>
      </c>
      <c r="AJ17" s="28">
        <v>11377985.32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38221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>+C17+F17+I17+L17+O17+R17+U17+X17+AA17+AD17+AG17+AJ17+AM17+AP17+AS17+AV17+AY17+BB17+BE17+BH17+BK17+BN17+BQ17</f>
        <v>80135681.63999999</v>
      </c>
      <c r="BV17" s="29">
        <f>+D17+G17+J17+M17+P17+S17+V17+Y17+AB17+AE17+AH17+AK17+AN17+AQ17+AT17+AW17+AZ17+BC17+BF17+BI17+BL17+BO17+BR17</f>
        <v>0</v>
      </c>
      <c r="BW17" s="29">
        <f>+E17+H17+K17+N17+Q17+T17+W17+Z17+AC17+AF17+AI17+AL17+AO17+AR17+AU17+AX17+BA17+BD17+BG17+BJ17+BM17+BP17+BS17</f>
        <v>0</v>
      </c>
    </row>
    <row r="18" spans="1:75" ht="14.25">
      <c r="A18" s="113">
        <f>A17+1</f>
        <v>104</v>
      </c>
      <c r="B18" s="112" t="s">
        <v>23</v>
      </c>
      <c r="C18" s="28">
        <v>32793.5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11000</v>
      </c>
      <c r="J18" s="28">
        <v>0</v>
      </c>
      <c r="K18" s="28">
        <v>0</v>
      </c>
      <c r="L18" s="28">
        <v>1241000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120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8074718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838500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>+C18+F18+I18+L18+O18+R18+U18+X18+AA18+AD18+AG18+AJ18+AM18+AP18+AS18+AV18+AY18+BB18+BE18+BH18+BK18+BN18+BQ18</f>
        <v>10198131.5</v>
      </c>
      <c r="BV18" s="29">
        <f>+D18+G18+J18+M18+P18+S18+V18+Y18+AB18+AE18+AH18+AK18+AN18+AQ18+AT18+AW18+AZ18+BC18+BF18+BI18+BL18+BO18+BR18</f>
        <v>0</v>
      </c>
      <c r="BW18" s="29">
        <f>+E18+H18+K18+N18+Q18+T18+W18+Z18+AC18+AF18+AI18+AL18+AO18+AR18+AU18+AX18+BA18+BD18+BG18+BJ18+BM18+BP18+BS18</f>
        <v>0</v>
      </c>
    </row>
    <row r="19" spans="1:75" ht="14.25">
      <c r="A19" s="113">
        <f>A18+1</f>
        <v>105</v>
      </c>
      <c r="B19" s="112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>+C19+F19+I19+L19+O19+R19+U19+X19+AA19+AD19+AG19+AJ19+AM19+AP19+AS19+AV19+AY19+BB19+BE19+BH19+BK19+BN19+BQ19</f>
        <v>0</v>
      </c>
      <c r="BV19" s="29">
        <f>+D19+G19+J19+M19+P19+S19+V19+Y19+AB19+AE19+AH19+AK19+AN19+AQ19+AT19+AW19+AZ19+BC19+BF19+BI19+BL19+BO19+BR19</f>
        <v>0</v>
      </c>
      <c r="BW19" s="29">
        <f>+E19+H19+K19+N19+Q19+T19+W19+Z19+AC19+AF19+AI19+AL19+AO19+AR19+AU19+AX19+BA19+BD19+BG19+BJ19+BM19+BP19+BS19</f>
        <v>0</v>
      </c>
    </row>
    <row r="20" spans="1:75" ht="14.25">
      <c r="A20" s="113">
        <f>A19+1</f>
        <v>106</v>
      </c>
      <c r="B20" s="112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>+C20+F20+I20+L20+O20+R20+U20+X20+AA20+AD20+AG20+AJ20+AM20+AP20+AS20+AV20+AY20+BB20+BE20+BH20+BK20+BN20+BQ20</f>
        <v>0</v>
      </c>
      <c r="BV20" s="29">
        <f>+D20+G20+J20+M20+P20+S20+V20+Y20+AB20+AE20+AH20+AK20+AN20+AQ20+AT20+AW20+AZ20+BC20+BF20+BI20+BL20+BO20+BR20</f>
        <v>0</v>
      </c>
      <c r="BW20" s="29">
        <f>+E20+H20+K20+N20+Q20+T20+W20+Z20+AC20+AF20+AI20+AL20+AO20+AR20+AU20+AX20+BA20+BD20+BG20+BJ20+BM20+BP20+BS20</f>
        <v>0</v>
      </c>
    </row>
    <row r="21" spans="1:75" ht="14.25">
      <c r="A21" s="113">
        <f>A20+1</f>
        <v>107</v>
      </c>
      <c r="B21" s="112" t="s">
        <v>80</v>
      </c>
      <c r="C21" s="28">
        <v>352000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26803.2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13668482.37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>+C21+F21+I21+L21+O21+R21+U21+X21+AA21+AD21+AG21+AJ21+AM21+AP21+AS21+AV21+AY21+BB21+BE21+BH21+BK21+BN21+BQ21</f>
        <v>14047285.569999998</v>
      </c>
      <c r="BV21" s="29">
        <f>+D21+G21+J21+M21+P21+S21+V21+Y21+AB21+AE21+AH21+AK21+AN21+AQ21+AT21+AW21+AZ21+BC21+BF21+BI21+BL21+BO21+BR21</f>
        <v>0</v>
      </c>
      <c r="BW21" s="29">
        <f>+E21+H21+K21+N21+Q21+T21+W21+Z21+AC21+AF21+AI21+AL21+AO21+AR21+AU21+AX21+BA21+BD21+BG21+BJ21+BM21+BP21+BS21</f>
        <v>0</v>
      </c>
    </row>
    <row r="22" spans="1:75" ht="14.25">
      <c r="A22" s="113">
        <f>A21+1</f>
        <v>108</v>
      </c>
      <c r="B22" s="112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>+C22+F22+I22+L22+O22+R22+U22+X22+AA22+AD22+AG22+AJ22+AM22+AP22+AS22+AV22+AY22+BB22+BE22+BH22+BK22+BN22+BQ22</f>
        <v>0</v>
      </c>
      <c r="BV22" s="29">
        <f>+D22+G22+J22+M22+P22+S22+V22+Y22+AB22+AE22+AH22+AK22+AN22+AQ22+AT22+AW22+AZ22+BC22+BF22+BI22+BL22+BO22+BR22</f>
        <v>0</v>
      </c>
      <c r="BW22" s="29">
        <f>+E22+H22+K22+N22+Q22+T22+W22+Z22+AC22+AF22+AI22+AL22+AO22+AR22+AU22+AX22+BA22+BD22+BG22+BJ22+BM22+BP22+BS22</f>
        <v>0</v>
      </c>
    </row>
    <row r="23" spans="1:75" ht="14.25">
      <c r="A23" s="113">
        <f>A22+1</f>
        <v>109</v>
      </c>
      <c r="B23" s="112" t="s">
        <v>82</v>
      </c>
      <c r="C23" s="28">
        <v>144574.74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3000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2000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>+C23+F23+I23+L23+O23+R23+U23+X23+AA23+AD23+AG23+AJ23+AM23+AP23+AS23+AV23+AY23+BB23+BE23+BH23+BK23+BN23+BQ23</f>
        <v>149574.74</v>
      </c>
      <c r="BV23" s="29">
        <f>+D23+G23+J23+M23+P23+S23+V23+Y23+AB23+AE23+AH23+AK23+AN23+AQ23+AT23+AW23+AZ23+BC23+BF23+BI23+BL23+BO23+BR23</f>
        <v>0</v>
      </c>
      <c r="BW23" s="29">
        <f>+E23+H23+K23+N23+Q23+T23+W23+Z23+AC23+AF23+AI23+AL23+AO23+AR23+AU23+AX23+BA23+BD23+BG23+BJ23+BM23+BP23+BS23</f>
        <v>0</v>
      </c>
    </row>
    <row r="24" spans="1:75" ht="14.25">
      <c r="A24" s="113">
        <f>A23+1</f>
        <v>110</v>
      </c>
      <c r="B24" s="112" t="s">
        <v>83</v>
      </c>
      <c r="C24" s="28">
        <v>5615303.07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20000</v>
      </c>
      <c r="J24" s="28">
        <v>0</v>
      </c>
      <c r="K24" s="28">
        <v>0</v>
      </c>
      <c r="L24" s="28">
        <v>2500</v>
      </c>
      <c r="M24" s="28">
        <v>0</v>
      </c>
      <c r="N24" s="28">
        <v>0</v>
      </c>
      <c r="O24" s="28">
        <v>9000</v>
      </c>
      <c r="P24" s="28">
        <v>0</v>
      </c>
      <c r="Q24" s="28">
        <v>0</v>
      </c>
      <c r="R24" s="28">
        <v>9000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10000</v>
      </c>
      <c r="Y24" s="28">
        <v>0</v>
      </c>
      <c r="Z24" s="28">
        <v>0</v>
      </c>
      <c r="AA24" s="28">
        <v>482274.55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11600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2000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25251075.37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>+C24+F24+I24+L24+O24+R24+U24+X24+AA24+AD24+AG24+AJ24+AM24+AP24+AS24+AV24+AY24+BB24+BE24+BH24+BK24+BN24+BQ24</f>
        <v>31412752.990000002</v>
      </c>
      <c r="BV24" s="29">
        <f>+D24+G24+J24+M24+P24+S24+V24+Y24+AB24+AE24+AH24+AK24+AN24+AQ24+AT24+AW24+AZ24+BC24+BF24+BI24+BL24+BO24+BR24</f>
        <v>0</v>
      </c>
      <c r="BW24" s="29">
        <f>+E24+H24+K24+N24+Q24+T24+W24+Z24+AC24+AF24+AI24+AL24+AO24+AR24+AU24+AX24+BA24+BD24+BG24+BJ24+BM24+BP24+BS24</f>
        <v>0</v>
      </c>
    </row>
    <row r="25" spans="1:75" s="109" customFormat="1" ht="15" thickBot="1">
      <c r="A25" s="111">
        <v>100</v>
      </c>
      <c r="B25" s="110" t="s">
        <v>84</v>
      </c>
      <c r="C25" s="31">
        <f>SUM(C15:C24)</f>
        <v>36420333.29000001</v>
      </c>
      <c r="D25" s="31">
        <f>SUM(D15:D24)</f>
        <v>0</v>
      </c>
      <c r="E25" s="31">
        <f>SUM(E15:E24)</f>
        <v>0</v>
      </c>
      <c r="F25" s="31">
        <f>SUM(F15:F24)</f>
        <v>0</v>
      </c>
      <c r="G25" s="31">
        <f>SUM(G15:G24)</f>
        <v>0</v>
      </c>
      <c r="H25" s="31">
        <f>SUM(H15:H24)</f>
        <v>0</v>
      </c>
      <c r="I25" s="31">
        <f>SUM(I15:I24)</f>
        <v>6554043</v>
      </c>
      <c r="J25" s="31">
        <f>SUM(J15:J24)</f>
        <v>0</v>
      </c>
      <c r="K25" s="31">
        <f>SUM(K15:K24)</f>
        <v>0</v>
      </c>
      <c r="L25" s="31">
        <f>SUM(L15:L24)</f>
        <v>5818900.24</v>
      </c>
      <c r="M25" s="31">
        <f>SUM(M15:M24)</f>
        <v>0</v>
      </c>
      <c r="N25" s="31">
        <f>SUM(N15:N24)</f>
        <v>0</v>
      </c>
      <c r="O25" s="31">
        <f>SUM(O15:O24)</f>
        <v>897319.42</v>
      </c>
      <c r="P25" s="31">
        <f>SUM(P15:P24)</f>
        <v>0</v>
      </c>
      <c r="Q25" s="31">
        <f>SUM(Q15:Q24)</f>
        <v>0</v>
      </c>
      <c r="R25" s="31">
        <f>SUM(R15:R24)</f>
        <v>221133.09</v>
      </c>
      <c r="S25" s="31">
        <f>SUM(S15:S24)</f>
        <v>0</v>
      </c>
      <c r="T25" s="31">
        <f>SUM(T15:T24)</f>
        <v>0</v>
      </c>
      <c r="U25" s="31">
        <f>SUM(U15:U24)</f>
        <v>549418.66</v>
      </c>
      <c r="V25" s="31">
        <f>SUM(V15:V24)</f>
        <v>0</v>
      </c>
      <c r="W25" s="31">
        <f>SUM(W15:W24)</f>
        <v>0</v>
      </c>
      <c r="X25" s="31">
        <f>SUM(X15:X24)</f>
        <v>1893323.37</v>
      </c>
      <c r="Y25" s="31">
        <f>SUM(Y15:Y24)</f>
        <v>0</v>
      </c>
      <c r="Z25" s="31">
        <f>SUM(Z15:Z24)</f>
        <v>0</v>
      </c>
      <c r="AA25" s="31">
        <f>SUM(AA15:AA24)</f>
        <v>59972139.550000004</v>
      </c>
      <c r="AB25" s="31">
        <f>SUM(AB15:AB24)</f>
        <v>0</v>
      </c>
      <c r="AC25" s="31">
        <f>SUM(AC15:AC24)</f>
        <v>0</v>
      </c>
      <c r="AD25" s="31">
        <f>SUM(AD15:AD24)</f>
        <v>2540963.55</v>
      </c>
      <c r="AE25" s="31">
        <f>SUM(AE15:AE24)</f>
        <v>0</v>
      </c>
      <c r="AF25" s="31">
        <f>SUM(AF15:AF24)</f>
        <v>0</v>
      </c>
      <c r="AG25" s="31">
        <f>SUM(AG15:AG24)</f>
        <v>341235.63</v>
      </c>
      <c r="AH25" s="31">
        <f>SUM(AH15:AH24)</f>
        <v>0</v>
      </c>
      <c r="AI25" s="31">
        <f>SUM(AI15:AI24)</f>
        <v>0</v>
      </c>
      <c r="AJ25" s="31">
        <f>SUM(AJ15:AJ24)</f>
        <v>14397497.690000001</v>
      </c>
      <c r="AK25" s="31">
        <f>SUM(AK15:AK24)</f>
        <v>0</v>
      </c>
      <c r="AL25" s="31">
        <f>SUM(AL15:AL24)</f>
        <v>0</v>
      </c>
      <c r="AM25" s="31">
        <f>SUM(AM15:AM24)</f>
        <v>0</v>
      </c>
      <c r="AN25" s="31">
        <f>SUM(AN15:AN24)</f>
        <v>0</v>
      </c>
      <c r="AO25" s="31">
        <f>SUM(AO15:AO24)</f>
        <v>0</v>
      </c>
      <c r="AP25" s="31">
        <f>SUM(AP15:AP24)</f>
        <v>1462347.57</v>
      </c>
      <c r="AQ25" s="31">
        <f>SUM(AQ15:AQ24)</f>
        <v>0</v>
      </c>
      <c r="AR25" s="31">
        <f>SUM(AR15:AR24)</f>
        <v>0</v>
      </c>
      <c r="AS25" s="31">
        <f>SUM(AS15:AS24)</f>
        <v>0</v>
      </c>
      <c r="AT25" s="31">
        <f>SUM(AT15:AT24)</f>
        <v>0</v>
      </c>
      <c r="AU25" s="31">
        <f>SUM(AU15:AU24)</f>
        <v>0</v>
      </c>
      <c r="AV25" s="31">
        <f>SUM(AV15:AV24)</f>
        <v>0</v>
      </c>
      <c r="AW25" s="31">
        <f>SUM(AW15:AW24)</f>
        <v>0</v>
      </c>
      <c r="AX25" s="31">
        <f>SUM(AX15:AX24)</f>
        <v>0</v>
      </c>
      <c r="AY25" s="31">
        <f>SUM(AY15:AY24)</f>
        <v>0</v>
      </c>
      <c r="AZ25" s="31">
        <f>SUM(AZ15:AZ24)</f>
        <v>0</v>
      </c>
      <c r="BA25" s="31">
        <f>SUM(BA15:BA24)</f>
        <v>0</v>
      </c>
      <c r="BB25" s="31">
        <f>SUM(BB15:BB24)</f>
        <v>0</v>
      </c>
      <c r="BC25" s="31">
        <f>SUM(BC15:BC24)</f>
        <v>0</v>
      </c>
      <c r="BD25" s="31">
        <f>SUM(BD15:BD24)</f>
        <v>0</v>
      </c>
      <c r="BE25" s="31">
        <f>SUM(BE15:BE24)</f>
        <v>0</v>
      </c>
      <c r="BF25" s="31">
        <f>SUM(BF15:BF24)</f>
        <v>0</v>
      </c>
      <c r="BG25" s="31">
        <f>SUM(BG15:BG24)</f>
        <v>0</v>
      </c>
      <c r="BH25" s="31">
        <f>SUM(BH15:BH24)</f>
        <v>25251075.37</v>
      </c>
      <c r="BI25" s="31">
        <f>SUM(BI15:BI24)</f>
        <v>0</v>
      </c>
      <c r="BJ25" s="31">
        <f>SUM(BJ15:BJ24)</f>
        <v>0</v>
      </c>
      <c r="BK25" s="31">
        <f>SUM(BK15:BK24)</f>
        <v>13668482.37</v>
      </c>
      <c r="BL25" s="31">
        <f>SUM(BL15:BL24)</f>
        <v>0</v>
      </c>
      <c r="BM25" s="31">
        <f>SUM(BM15:BM24)</f>
        <v>0</v>
      </c>
      <c r="BN25" s="31">
        <f>SUM(BN15:BN24)</f>
        <v>0</v>
      </c>
      <c r="BO25" s="31">
        <f>SUM(BO15:BO24)</f>
        <v>0</v>
      </c>
      <c r="BP25" s="31">
        <f>SUM(BP15:BP24)</f>
        <v>0</v>
      </c>
      <c r="BQ25" s="31">
        <f>SUM(BQ15:BQ24)</f>
        <v>0</v>
      </c>
      <c r="BR25" s="31">
        <f>SUM(BR15:BR24)</f>
        <v>0</v>
      </c>
      <c r="BS25" s="31">
        <f>SUM(BS15:BS24)</f>
        <v>0</v>
      </c>
      <c r="BT25" s="31"/>
      <c r="BU25" s="31">
        <f>SUM(BU15:BU24)</f>
        <v>169988212.8</v>
      </c>
      <c r="BV25" s="31">
        <f>SUM(BV15:BV24)</f>
        <v>0</v>
      </c>
      <c r="BW25" s="31">
        <f>SUM(BW15:BW24)</f>
        <v>0</v>
      </c>
    </row>
    <row r="26" spans="1:75" ht="12.75" thickTop="1">
      <c r="A26" s="122"/>
      <c r="B26" s="12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118"/>
      <c r="B27" s="117" t="s">
        <v>85</v>
      </c>
      <c r="C27" s="116"/>
      <c r="D27" s="115"/>
      <c r="E27" s="115"/>
      <c r="F27" s="115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6"/>
      <c r="S27" s="115"/>
      <c r="T27" s="115"/>
      <c r="U27" s="115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6"/>
      <c r="AH27" s="115"/>
      <c r="AI27" s="115"/>
      <c r="AJ27" s="115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6"/>
      <c r="AW27" s="115"/>
      <c r="AX27" s="115"/>
      <c r="AY27" s="115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6"/>
      <c r="BL27" s="115"/>
      <c r="BM27" s="115"/>
      <c r="BN27" s="115"/>
      <c r="BO27" s="114"/>
      <c r="BP27" s="114"/>
      <c r="BQ27" s="114"/>
      <c r="BR27" s="114"/>
      <c r="BS27" s="114"/>
      <c r="BT27" s="114"/>
      <c r="BU27" s="114"/>
      <c r="BV27" s="114"/>
      <c r="BW27" s="114"/>
    </row>
    <row r="28" spans="1:75" ht="14.25">
      <c r="A28" s="113">
        <v>201</v>
      </c>
      <c r="B28" s="112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>+D28+G28+J28+M28+P28+S28+V28+Y28+AB28+AE28+AH28+AK28+AN28+AQ28+AT28+AW28+AZ28+BC28+BF28+BI28+BL28+BO28+BR28</f>
        <v>0</v>
      </c>
      <c r="BW28" s="29">
        <f>+E28+H28+K28+N28+Q28+T28+W28+Z28+AC28+AF28+AI28+AL28+AO28+AR28+AU28+AX28+BA28+BD28+BG28+BJ28+BM28+BP28+BS28</f>
        <v>0</v>
      </c>
    </row>
    <row r="29" spans="1:75" ht="14.25">
      <c r="A29" s="113">
        <f>A28+1</f>
        <v>202</v>
      </c>
      <c r="B29" s="112" t="s">
        <v>87</v>
      </c>
      <c r="C29" s="28">
        <v>4303405.6</v>
      </c>
      <c r="D29" s="28">
        <v>0</v>
      </c>
      <c r="E29" s="28">
        <v>0</v>
      </c>
      <c r="F29" s="28">
        <v>161792.71</v>
      </c>
      <c r="G29" s="28">
        <v>0</v>
      </c>
      <c r="H29" s="28">
        <v>0</v>
      </c>
      <c r="I29" s="28">
        <v>59997.08</v>
      </c>
      <c r="J29" s="28">
        <v>0</v>
      </c>
      <c r="K29" s="28">
        <v>0</v>
      </c>
      <c r="L29" s="28">
        <v>8436410.5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500000</v>
      </c>
      <c r="S29" s="28">
        <v>0</v>
      </c>
      <c r="T29" s="28">
        <v>0</v>
      </c>
      <c r="U29" s="28">
        <v>2000</v>
      </c>
      <c r="V29" s="28">
        <v>0</v>
      </c>
      <c r="W29" s="28">
        <v>0</v>
      </c>
      <c r="X29" s="28">
        <v>9775000</v>
      </c>
      <c r="Y29" s="28">
        <v>0</v>
      </c>
      <c r="Z29" s="28">
        <v>0</v>
      </c>
      <c r="AA29" s="28">
        <v>3500000</v>
      </c>
      <c r="AB29" s="28">
        <v>0</v>
      </c>
      <c r="AC29" s="28">
        <v>0</v>
      </c>
      <c r="AD29" s="28">
        <v>4420000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838000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9786591.61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41783197.5</v>
      </c>
      <c r="BV29" s="29">
        <f>+D29+G29+J29+M29+P29+S29+V29+Y29+AB29+AE29+AH29+AK29+AN29+AQ29+AT29+AW29+AZ29+BC29+BF29+BI29+BL29+BO29+BR29</f>
        <v>0</v>
      </c>
      <c r="BW29" s="29">
        <f>+E29+H29+K29+N29+Q29+T29+W29+Z29+AC29+AF29+AI29+AL29+AO29+AR29+AU29+AX29+BA29+BD29+BG29+BJ29+BM29+BP29+BS29</f>
        <v>0</v>
      </c>
    </row>
    <row r="30" spans="1:75" ht="14.25">
      <c r="A30" s="113">
        <f>A29+1</f>
        <v>203</v>
      </c>
      <c r="B30" s="112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424132.77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424132.77</v>
      </c>
      <c r="BV30" s="29">
        <f>+D30+G30+J30+M30+P30+S30+V30+Y30+AB30+AE30+AH30+AK30+AN30+AQ30+AT30+AW30+AZ30+BC30+BF30+BI30+BL30+BO30+BR30</f>
        <v>0</v>
      </c>
      <c r="BW30" s="29">
        <f>+E30+H30+K30+N30+Q30+T30+W30+Z30+AC30+AF30+AI30+AL30+AO30+AR30+AU30+AX30+BA30+BD30+BG30+BJ30+BM30+BP30+BS30</f>
        <v>0</v>
      </c>
    </row>
    <row r="31" spans="1:75" ht="14.25">
      <c r="A31" s="113">
        <f>A30+1</f>
        <v>204</v>
      </c>
      <c r="B31" s="112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>+D31+G31+J31+M31+P31+S31+V31+Y31+AB31+AE31+AH31+AK31+AN31+AQ31+AT31+AW31+AZ31+BC31+BF31+BI31+BL31+BO31+BR31</f>
        <v>0</v>
      </c>
      <c r="BW31" s="29">
        <f>+E31+H31+K31+N31+Q31+T31+W31+Z31+AC31+AF31+AI31+AL31+AO31+AR31+AU31+AX31+BA31+BD31+BG31+BJ31+BM31+BP31+BS31</f>
        <v>0</v>
      </c>
    </row>
    <row r="32" spans="1:75" ht="14.25">
      <c r="A32" s="113">
        <f>A31+1</f>
        <v>205</v>
      </c>
      <c r="B32" s="112" t="s">
        <v>90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12000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62000</v>
      </c>
      <c r="BV32" s="29">
        <f>+D32+G32+J32+M32+P32+S32+V32+Y32+AB32+AE32+AH32+AK32+AN32+AQ32+AT32+AW32+AZ32+BC32+BF32+BI32+BL32+BO32+BR32</f>
        <v>0</v>
      </c>
      <c r="BW32" s="29">
        <f>+E32+H32+K32+N32+Q32+T32+W32+Z32+AC32+AF32+AI32+AL32+AO32+AR32+AU32+AX32+BA32+BD32+BG32+BJ32+BM32+BP32+BS32</f>
        <v>0</v>
      </c>
    </row>
    <row r="33" spans="1:75" s="109" customFormat="1" ht="15" thickBot="1">
      <c r="A33" s="111">
        <v>200</v>
      </c>
      <c r="B33" s="110" t="s">
        <v>91</v>
      </c>
      <c r="C33" s="31">
        <f>SUM(C28:C32)</f>
        <v>4303405.6</v>
      </c>
      <c r="D33" s="31">
        <f>SUM(D28:D32)</f>
        <v>0</v>
      </c>
      <c r="E33" s="31">
        <f>SUM(E28:E32)</f>
        <v>0</v>
      </c>
      <c r="F33" s="31">
        <f>SUM(F28:F32)</f>
        <v>161792.71</v>
      </c>
      <c r="G33" s="31">
        <f>SUM(G28:G32)</f>
        <v>0</v>
      </c>
      <c r="H33" s="31">
        <f>SUM(H28:H32)</f>
        <v>0</v>
      </c>
      <c r="I33" s="31">
        <f>SUM(I28:I32)</f>
        <v>59997.08</v>
      </c>
      <c r="J33" s="31">
        <f>SUM(J28:J32)</f>
        <v>0</v>
      </c>
      <c r="K33" s="31">
        <f>SUM(K28:K32)</f>
        <v>0</v>
      </c>
      <c r="L33" s="31">
        <f>SUM(L28:L32)</f>
        <v>8436410.5</v>
      </c>
      <c r="M33" s="31">
        <f>SUM(M28:M32)</f>
        <v>0</v>
      </c>
      <c r="N33" s="31">
        <f>SUM(N28:N32)</f>
        <v>0</v>
      </c>
      <c r="O33" s="31">
        <f>SUM(O28:O32)</f>
        <v>0</v>
      </c>
      <c r="P33" s="31">
        <f>SUM(P28:P32)</f>
        <v>0</v>
      </c>
      <c r="Q33" s="31">
        <f>SUM(Q28:Q32)</f>
        <v>0</v>
      </c>
      <c r="R33" s="31">
        <f>SUM(R28:R32)</f>
        <v>500000</v>
      </c>
      <c r="S33" s="31">
        <f>SUM(S28:S32)</f>
        <v>0</v>
      </c>
      <c r="T33" s="31">
        <f>SUM(T28:T32)</f>
        <v>0</v>
      </c>
      <c r="U33" s="31">
        <f>SUM(U28:U32)</f>
        <v>2000</v>
      </c>
      <c r="V33" s="31">
        <f>SUM(V28:V32)</f>
        <v>0</v>
      </c>
      <c r="W33" s="31">
        <f>SUM(W28:W32)</f>
        <v>0</v>
      </c>
      <c r="X33" s="31">
        <f>SUM(X28:X32)</f>
        <v>9825000</v>
      </c>
      <c r="Y33" s="31">
        <f>SUM(Y28:Y32)</f>
        <v>0</v>
      </c>
      <c r="Z33" s="31">
        <f>SUM(Z28:Z32)</f>
        <v>0</v>
      </c>
      <c r="AA33" s="31">
        <f>SUM(AA28:AA32)</f>
        <v>3500000</v>
      </c>
      <c r="AB33" s="31">
        <f>SUM(AB28:AB32)</f>
        <v>0</v>
      </c>
      <c r="AC33" s="31">
        <f>SUM(AC28:AC32)</f>
        <v>0</v>
      </c>
      <c r="AD33" s="31">
        <f>SUM(AD28:AD32)</f>
        <v>4420000</v>
      </c>
      <c r="AE33" s="31">
        <f>SUM(AE28:AE32)</f>
        <v>0</v>
      </c>
      <c r="AF33" s="31">
        <f>SUM(AF28:AF32)</f>
        <v>0</v>
      </c>
      <c r="AG33" s="31">
        <f>SUM(AG28:AG32)</f>
        <v>0</v>
      </c>
      <c r="AH33" s="31">
        <f>SUM(AH28:AH32)</f>
        <v>0</v>
      </c>
      <c r="AI33" s="31">
        <f>SUM(AI28:AI32)</f>
        <v>0</v>
      </c>
      <c r="AJ33" s="31">
        <f>SUM(AJ28:AJ32)</f>
        <v>1274132.77</v>
      </c>
      <c r="AK33" s="31">
        <f>SUM(AK28:AK32)</f>
        <v>0</v>
      </c>
      <c r="AL33" s="31">
        <f>SUM(AL28:AL32)</f>
        <v>0</v>
      </c>
      <c r="AM33" s="31">
        <f>SUM(AM28:AM32)</f>
        <v>0</v>
      </c>
      <c r="AN33" s="31">
        <f>SUM(AN28:AN32)</f>
        <v>0</v>
      </c>
      <c r="AO33" s="31">
        <f>SUM(AO28:AO32)</f>
        <v>0</v>
      </c>
      <c r="AP33" s="31">
        <f>SUM(AP28:AP32)</f>
        <v>0</v>
      </c>
      <c r="AQ33" s="31">
        <f>SUM(AQ28:AQ32)</f>
        <v>0</v>
      </c>
      <c r="AR33" s="31">
        <f>SUM(AR28:AR32)</f>
        <v>0</v>
      </c>
      <c r="AS33" s="31">
        <f>SUM(AS28:AS32)</f>
        <v>0</v>
      </c>
      <c r="AT33" s="31">
        <f>SUM(AT28:AT32)</f>
        <v>0</v>
      </c>
      <c r="AU33" s="31">
        <f>SUM(AU28:AU32)</f>
        <v>0</v>
      </c>
      <c r="AV33" s="31">
        <f>SUM(AV28:AV32)</f>
        <v>0</v>
      </c>
      <c r="AW33" s="31">
        <f>SUM(AW28:AW32)</f>
        <v>0</v>
      </c>
      <c r="AX33" s="31">
        <f>SUM(AX28:AX32)</f>
        <v>0</v>
      </c>
      <c r="AY33" s="31">
        <f>SUM(AY28:AY32)</f>
        <v>9786591.61</v>
      </c>
      <c r="AZ33" s="31">
        <f>SUM(AZ28:AZ32)</f>
        <v>0</v>
      </c>
      <c r="BA33" s="31">
        <f>SUM(BA28:BA32)</f>
        <v>0</v>
      </c>
      <c r="BB33" s="31">
        <f>SUM(BB28:BB32)</f>
        <v>0</v>
      </c>
      <c r="BC33" s="31">
        <f>SUM(BC28:BC32)</f>
        <v>0</v>
      </c>
      <c r="BD33" s="31">
        <f>SUM(BD28:BD32)</f>
        <v>0</v>
      </c>
      <c r="BE33" s="31">
        <f>SUM(BE28:BE32)</f>
        <v>0</v>
      </c>
      <c r="BF33" s="31">
        <f>SUM(BF28:BF32)</f>
        <v>0</v>
      </c>
      <c r="BG33" s="31">
        <f>SUM(BG28:BG32)</f>
        <v>0</v>
      </c>
      <c r="BH33" s="31">
        <f>SUM(BH28:BH32)</f>
        <v>0</v>
      </c>
      <c r="BI33" s="31">
        <f>SUM(BI28:BI32)</f>
        <v>0</v>
      </c>
      <c r="BJ33" s="31">
        <f>SUM(BJ28:BJ32)</f>
        <v>0</v>
      </c>
      <c r="BK33" s="31">
        <f>SUM(BK28:BK32)</f>
        <v>0</v>
      </c>
      <c r="BL33" s="31">
        <f>SUM(BL28:BL32)</f>
        <v>0</v>
      </c>
      <c r="BM33" s="31">
        <f>SUM(BM28:BM32)</f>
        <v>0</v>
      </c>
      <c r="BN33" s="31">
        <f>SUM(BN28:BN32)</f>
        <v>0</v>
      </c>
      <c r="BO33" s="31">
        <f>SUM(BO28:BO32)</f>
        <v>0</v>
      </c>
      <c r="BP33" s="31">
        <f>SUM(BP28:BP32)</f>
        <v>0</v>
      </c>
      <c r="BQ33" s="31">
        <f>SUM(BQ28:BQ32)</f>
        <v>0</v>
      </c>
      <c r="BR33" s="31">
        <f>SUM(BR28:BR32)</f>
        <v>0</v>
      </c>
      <c r="BS33" s="31">
        <f>SUM(BS28:BS32)</f>
        <v>0</v>
      </c>
      <c r="BT33" s="31"/>
      <c r="BU33" s="31">
        <f>SUM(BU28:BU32)</f>
        <v>42269330.27</v>
      </c>
      <c r="BV33" s="31">
        <f>SUM(BV28:BV32)</f>
        <v>0</v>
      </c>
      <c r="BW33" s="31">
        <f>SUM(BW28:BW32)</f>
        <v>0</v>
      </c>
    </row>
    <row r="34" spans="1:75" ht="12.75" thickTop="1">
      <c r="A34" s="122"/>
      <c r="B34" s="12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118"/>
      <c r="B35" s="117" t="s">
        <v>92</v>
      </c>
      <c r="C35" s="116"/>
      <c r="D35" s="115"/>
      <c r="E35" s="115"/>
      <c r="F35" s="115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6"/>
      <c r="S35" s="115"/>
      <c r="T35" s="115"/>
      <c r="U35" s="115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6"/>
      <c r="AH35" s="115"/>
      <c r="AI35" s="115"/>
      <c r="AJ35" s="115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6"/>
      <c r="AW35" s="115"/>
      <c r="AX35" s="115"/>
      <c r="AY35" s="115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6"/>
      <c r="BL35" s="115"/>
      <c r="BM35" s="115"/>
      <c r="BN35" s="115"/>
      <c r="BO35" s="114"/>
      <c r="BP35" s="114"/>
      <c r="BQ35" s="114"/>
      <c r="BR35" s="114"/>
      <c r="BS35" s="114"/>
      <c r="BT35" s="114"/>
      <c r="BU35" s="114"/>
      <c r="BV35" s="114"/>
      <c r="BW35" s="114"/>
    </row>
    <row r="36" spans="1:75" ht="14.25">
      <c r="A36" s="113">
        <v>301</v>
      </c>
      <c r="B36" s="112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>+D36+G36+J36+M36+P36+S36+V36+Y36+AB36+AE36+AH36+AK36+AN36+AQ36+AT36+AW36+AZ36+BC36+BF36+BI36+BL36+BO36+BR36</f>
        <v>0</v>
      </c>
      <c r="BW36" s="29">
        <f>+E36+H36+K36+N36+Q36+T36+W36+Z36+AC36+AF36+AI36+AL36+AO36+AR36+AU36+AX36+BA36+BD36+BG36+BJ36+BM36+BP36+BS36</f>
        <v>0</v>
      </c>
    </row>
    <row r="37" spans="1:75" ht="14.25">
      <c r="A37" s="113">
        <f>A36+1</f>
        <v>302</v>
      </c>
      <c r="B37" s="112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>+D37+G37+J37+M37+P37+S37+V37+Y37+AB37+AE37+AH37+AK37+AN37+AQ37+AT37+AW37+AZ37+BC37+BF37+BI37+BL37+BO37+BR37</f>
        <v>0</v>
      </c>
      <c r="BW37" s="29">
        <f>+E37+H37+K37+N37+Q37+T37+W37+Z37+AC37+AF37+AI37+AL37+AO37+AR37+AU37+AX37+BA37+BD37+BG37+BJ37+BM37+BP37+BS37</f>
        <v>0</v>
      </c>
    </row>
    <row r="38" spans="1:75" ht="14.25">
      <c r="A38" s="113">
        <f>A37+1</f>
        <v>303</v>
      </c>
      <c r="B38" s="112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>+D38+G38+J38+M38+P38+S38+V38+Y38+AB38+AE38+AH38+AK38+AN38+AQ38+AT38+AW38+AZ38+BC38+BF38+BI38+BL38+BO38+BR38</f>
        <v>0</v>
      </c>
      <c r="BW38" s="29">
        <f>+E38+H38+K38+N38+Q38+T38+W38+Z38+AC38+AF38+AI38+AL38+AO38+AR38+AU38+AX38+BA38+BD38+BG38+BJ38+BM38+BP38+BS38</f>
        <v>0</v>
      </c>
    </row>
    <row r="39" spans="1:75" ht="14.25">
      <c r="A39" s="113">
        <f>A38+1</f>
        <v>304</v>
      </c>
      <c r="B39" s="112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>+D39+G39+J39+M39+P39+S39+V39+Y39+AB39+AE39+AH39+AK39+AN39+AQ39+AT39+AW39+AZ39+BC39+BF39+BI39+BL39+BO39+BR39</f>
        <v>0</v>
      </c>
      <c r="BW39" s="29">
        <f>+E39+H39+K39+N39+Q39+T39+W39+Z39+AC39+AF39+AI39+AL39+AO39+AR39+AU39+AX39+BA39+BD39+BG39+BJ39+BM39+BP39+BS39</f>
        <v>0</v>
      </c>
    </row>
    <row r="40" spans="1:75" s="109" customFormat="1" ht="15" thickBot="1">
      <c r="A40" s="111">
        <v>300</v>
      </c>
      <c r="B40" s="110" t="s">
        <v>97</v>
      </c>
      <c r="C40" s="31">
        <f>SUM(C36:C39)</f>
        <v>0</v>
      </c>
      <c r="D40" s="31">
        <f>SUM(D36:D39)</f>
        <v>0</v>
      </c>
      <c r="E40" s="31">
        <f>SUM(E36:E39)</f>
        <v>0</v>
      </c>
      <c r="F40" s="31">
        <f>SUM(F36:F39)</f>
        <v>0</v>
      </c>
      <c r="G40" s="31">
        <f>SUM(G36:G39)</f>
        <v>0</v>
      </c>
      <c r="H40" s="31">
        <f>SUM(H36:H39)</f>
        <v>0</v>
      </c>
      <c r="I40" s="31">
        <f>SUM(I36:I39)</f>
        <v>0</v>
      </c>
      <c r="J40" s="31">
        <f>SUM(J36:J39)</f>
        <v>0</v>
      </c>
      <c r="K40" s="31">
        <f>SUM(K36:K39)</f>
        <v>0</v>
      </c>
      <c r="L40" s="31">
        <f>SUM(L36:L39)</f>
        <v>0</v>
      </c>
      <c r="M40" s="31">
        <f>SUM(M36:M39)</f>
        <v>0</v>
      </c>
      <c r="N40" s="31">
        <f>SUM(N36:N39)</f>
        <v>0</v>
      </c>
      <c r="O40" s="31">
        <f>SUM(O36:O39)</f>
        <v>0</v>
      </c>
      <c r="P40" s="31">
        <f>SUM(P36:P39)</f>
        <v>0</v>
      </c>
      <c r="Q40" s="31">
        <f>SUM(Q36:Q39)</f>
        <v>0</v>
      </c>
      <c r="R40" s="31">
        <f>SUM(R36:R39)</f>
        <v>0</v>
      </c>
      <c r="S40" s="31">
        <f>SUM(S36:S39)</f>
        <v>0</v>
      </c>
      <c r="T40" s="31">
        <f>SUM(T36:T39)</f>
        <v>0</v>
      </c>
      <c r="U40" s="31">
        <f>SUM(U36:U39)</f>
        <v>0</v>
      </c>
      <c r="V40" s="31">
        <f>SUM(V36:V39)</f>
        <v>0</v>
      </c>
      <c r="W40" s="31">
        <f>SUM(W36:W39)</f>
        <v>0</v>
      </c>
      <c r="X40" s="31">
        <f>SUM(X36:X39)</f>
        <v>0</v>
      </c>
      <c r="Y40" s="31">
        <f>SUM(Y36:Y39)</f>
        <v>0</v>
      </c>
      <c r="Z40" s="31">
        <f>SUM(Z36:Z39)</f>
        <v>0</v>
      </c>
      <c r="AA40" s="31">
        <f>SUM(AA36:AA39)</f>
        <v>0</v>
      </c>
      <c r="AB40" s="31">
        <f>SUM(AB36:AB39)</f>
        <v>0</v>
      </c>
      <c r="AC40" s="31">
        <f>SUM(AC36:AC39)</f>
        <v>0</v>
      </c>
      <c r="AD40" s="31">
        <f>SUM(AD36:AD39)</f>
        <v>0</v>
      </c>
      <c r="AE40" s="31">
        <f>SUM(AE36:AE39)</f>
        <v>0</v>
      </c>
      <c r="AF40" s="31">
        <f>SUM(AF36:AF39)</f>
        <v>0</v>
      </c>
      <c r="AG40" s="31">
        <f>SUM(AG36:AG39)</f>
        <v>0</v>
      </c>
      <c r="AH40" s="31">
        <f>SUM(AH36:AH39)</f>
        <v>0</v>
      </c>
      <c r="AI40" s="31">
        <f>SUM(AI36:AI39)</f>
        <v>0</v>
      </c>
      <c r="AJ40" s="31">
        <f>SUM(AJ36:AJ39)</f>
        <v>0</v>
      </c>
      <c r="AK40" s="31">
        <f>SUM(AK36:AK39)</f>
        <v>0</v>
      </c>
      <c r="AL40" s="31">
        <f>SUM(AL36:AL39)</f>
        <v>0</v>
      </c>
      <c r="AM40" s="31">
        <f>SUM(AM36:AM39)</f>
        <v>0</v>
      </c>
      <c r="AN40" s="31">
        <f>SUM(AN36:AN39)</f>
        <v>0</v>
      </c>
      <c r="AO40" s="31">
        <f>SUM(AO36:AO39)</f>
        <v>0</v>
      </c>
      <c r="AP40" s="31">
        <f>SUM(AP36:AP39)</f>
        <v>0</v>
      </c>
      <c r="AQ40" s="31">
        <f>SUM(AQ36:AQ39)</f>
        <v>0</v>
      </c>
      <c r="AR40" s="31">
        <f>SUM(AR36:AR39)</f>
        <v>0</v>
      </c>
      <c r="AS40" s="31">
        <f>SUM(AS36:AS39)</f>
        <v>0</v>
      </c>
      <c r="AT40" s="31">
        <f>SUM(AT36:AT39)</f>
        <v>0</v>
      </c>
      <c r="AU40" s="31">
        <f>SUM(AU36:AU39)</f>
        <v>0</v>
      </c>
      <c r="AV40" s="31">
        <f>SUM(AV36:AV39)</f>
        <v>0</v>
      </c>
      <c r="AW40" s="31">
        <f>SUM(AW36:AW39)</f>
        <v>0</v>
      </c>
      <c r="AX40" s="31">
        <f>SUM(AX36:AX39)</f>
        <v>0</v>
      </c>
      <c r="AY40" s="31">
        <f>SUM(AY36:AY39)</f>
        <v>0</v>
      </c>
      <c r="AZ40" s="31">
        <f>SUM(AZ36:AZ39)</f>
        <v>0</v>
      </c>
      <c r="BA40" s="31">
        <f>SUM(BA36:BA39)</f>
        <v>0</v>
      </c>
      <c r="BB40" s="31">
        <f>SUM(BB36:BB39)</f>
        <v>0</v>
      </c>
      <c r="BC40" s="31">
        <f>SUM(BC36:BC39)</f>
        <v>0</v>
      </c>
      <c r="BD40" s="31">
        <f>SUM(BD36:BD39)</f>
        <v>0</v>
      </c>
      <c r="BE40" s="31">
        <f>SUM(BE36:BE39)</f>
        <v>0</v>
      </c>
      <c r="BF40" s="31">
        <f>SUM(BF36:BF39)</f>
        <v>0</v>
      </c>
      <c r="BG40" s="31">
        <f>SUM(BG36:BG39)</f>
        <v>0</v>
      </c>
      <c r="BH40" s="31">
        <f>SUM(BH36:BH39)</f>
        <v>0</v>
      </c>
      <c r="BI40" s="31">
        <f>SUM(BI36:BI39)</f>
        <v>0</v>
      </c>
      <c r="BJ40" s="31">
        <f>SUM(BJ36:BJ39)</f>
        <v>0</v>
      </c>
      <c r="BK40" s="31">
        <f>SUM(BK36:BK39)</f>
        <v>0</v>
      </c>
      <c r="BL40" s="31">
        <f>SUM(BL36:BL39)</f>
        <v>0</v>
      </c>
      <c r="BM40" s="31">
        <f>SUM(BM36:BM39)</f>
        <v>0</v>
      </c>
      <c r="BN40" s="31">
        <f>SUM(BN36:BN39)</f>
        <v>0</v>
      </c>
      <c r="BO40" s="31">
        <f>SUM(BO36:BO39)</f>
        <v>0</v>
      </c>
      <c r="BP40" s="31">
        <f>SUM(BP36:BP39)</f>
        <v>0</v>
      </c>
      <c r="BQ40" s="31">
        <f>SUM(BQ36:BQ39)</f>
        <v>0</v>
      </c>
      <c r="BR40" s="31">
        <f>SUM(BR36:BR39)</f>
        <v>0</v>
      </c>
      <c r="BS40" s="31">
        <f>SUM(BS36:BS39)</f>
        <v>0</v>
      </c>
      <c r="BT40" s="31"/>
      <c r="BU40" s="31">
        <f>SUM(BU36:BU39)</f>
        <v>0</v>
      </c>
      <c r="BV40" s="31">
        <f>SUM(BV36:BV39)</f>
        <v>0</v>
      </c>
      <c r="BW40" s="31">
        <f>SUM(BW36:BW39)</f>
        <v>0</v>
      </c>
    </row>
    <row r="41" spans="1:75" ht="12.75" thickTop="1">
      <c r="A41" s="120"/>
      <c r="B41" s="119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118"/>
      <c r="B42" s="117" t="s">
        <v>98</v>
      </c>
      <c r="C42" s="116"/>
      <c r="D42" s="115"/>
      <c r="E42" s="115"/>
      <c r="F42" s="115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6"/>
      <c r="S42" s="115"/>
      <c r="T42" s="115"/>
      <c r="U42" s="115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6"/>
      <c r="AH42" s="115"/>
      <c r="AI42" s="115"/>
      <c r="AJ42" s="115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6"/>
      <c r="AW42" s="115"/>
      <c r="AX42" s="115"/>
      <c r="AY42" s="115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6"/>
      <c r="BL42" s="115"/>
      <c r="BM42" s="115"/>
      <c r="BN42" s="115"/>
      <c r="BO42" s="114"/>
      <c r="BP42" s="114"/>
      <c r="BQ42" s="114"/>
      <c r="BR42" s="114"/>
      <c r="BS42" s="114"/>
      <c r="BT42" s="114"/>
      <c r="BU42" s="114"/>
      <c r="BV42" s="114"/>
      <c r="BW42" s="114"/>
    </row>
    <row r="43" spans="1:75" ht="14.25">
      <c r="A43" s="113">
        <v>401</v>
      </c>
      <c r="B43" s="112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>+C43+F43+I43+L43+O43+R43+U43+X43+AA43+AD43+AG43+AJ43+AM43+AP43+AS43+AV43+AY43+BB43+BE43+BH43+BK43+BN43+BQ43</f>
        <v>0</v>
      </c>
      <c r="BV43" s="29">
        <f>+D43+G43+J43+M43+P43+S43+V43+Y43+AB43+AE43+AH43+AK43+AN43+AQ43+AT43+AW43+AZ43+BC43+BF43+BI43+BL43+BO43+BR43</f>
        <v>0</v>
      </c>
      <c r="BW43" s="29">
        <f>+E43+H43+K43+N43+Q43+T43+W43+Z43+AC43+AF43+AI43+AL43+AO43+AR43+AU43+AX43+BA43+BD43+BG43+BJ43+BM43+BP43+BS43</f>
        <v>0</v>
      </c>
    </row>
    <row r="44" spans="1:75" ht="14.25">
      <c r="A44" s="113">
        <f>A43+1</f>
        <v>402</v>
      </c>
      <c r="B44" s="112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1370479.44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>+C44+F44+I44+L44+O44+R44+U44+X44+AA44+AD44+AG44+AJ44+AM44+AP44+AS44+AV44+AY44+BB44+BE44+BH44+BK44+BN44+BQ44</f>
        <v>1370479.44</v>
      </c>
      <c r="BV44" s="29">
        <f>+D44+G44+J44+M44+P44+S44+V44+Y44+AB44+AE44+AH44+AK44+AN44+AQ44+AT44+AW44+AZ44+BC44+BF44+BI44+BL44+BO44+BR44</f>
        <v>0</v>
      </c>
      <c r="BW44" s="29">
        <f>+E44+H44+K44+N44+Q44+T44+W44+Z44+AC44+AF44+AI44+AL44+AO44+AR44+AU44+AX44+BA44+BD44+BG44+BJ44+BM44+BP44+BS44</f>
        <v>0</v>
      </c>
    </row>
    <row r="45" spans="1:75" ht="14.25">
      <c r="A45" s="113">
        <f>A44+1</f>
        <v>403</v>
      </c>
      <c r="B45" s="112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19276431.46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>+C45+F45+I45+L45+O45+R45+U45+X45+AA45+AD45+AG45+AJ45+AM45+AP45+AS45+AV45+AY45+BB45+BE45+BH45+BK45+BN45+BQ45</f>
        <v>19276431.46</v>
      </c>
      <c r="BV45" s="29">
        <f>+D45+G45+J45+M45+P45+S45+V45+Y45+AB45+AE45+AH45+AK45+AN45+AQ45+AT45+AW45+AZ45+BC45+BF45+BI45+BL45+BO45+BR45</f>
        <v>0</v>
      </c>
      <c r="BW45" s="29">
        <f>+E45+H45+K45+N45+Q45+T45+W45+Z45+AC45+AF45+AI45+AL45+AO45+AR45+AU45+AX45+BA45+BD45+BG45+BJ45+BM45+BP45+BS45</f>
        <v>0</v>
      </c>
    </row>
    <row r="46" spans="1:75" ht="14.25">
      <c r="A46" s="113">
        <f>A45+1</f>
        <v>404</v>
      </c>
      <c r="B46" s="112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>+C46+F46+I46+L46+O46+R46+U46+X46+AA46+AD46+AG46+AJ46+AM46+AP46+AS46+AV46+AY46+BB46+BE46+BH46+BK46+BN46+BQ46</f>
        <v>0</v>
      </c>
      <c r="BV46" s="29">
        <f>+D46+G46+J46+M46+P46+S46+V46+Y46+AB46+AE46+AH46+AK46+AN46+AQ46+AT46+AW46+AZ46+BC46+BF46+BI46+BL46+BO46+BR46</f>
        <v>0</v>
      </c>
      <c r="BW46" s="29">
        <f>+E46+H46+K46+N46+Q46+T46+W46+Z46+AC46+AF46+AI46+AL46+AO46+AR46+AU46+AX46+BA46+BD46+BG46+BJ46+BM46+BP46+BS46</f>
        <v>0</v>
      </c>
    </row>
    <row r="47" spans="1:75" s="109" customFormat="1" ht="15" thickBot="1">
      <c r="A47" s="111">
        <v>400</v>
      </c>
      <c r="B47" s="110" t="s">
        <v>103</v>
      </c>
      <c r="C47" s="31">
        <f>SUM(C43:C46)</f>
        <v>0</v>
      </c>
      <c r="D47" s="31">
        <f>SUM(D43:D46)</f>
        <v>0</v>
      </c>
      <c r="E47" s="31">
        <f>SUM(E43:E46)</f>
        <v>0</v>
      </c>
      <c r="F47" s="31">
        <f>SUM(F43:F46)</f>
        <v>0</v>
      </c>
      <c r="G47" s="31">
        <f>SUM(G43:G46)</f>
        <v>0</v>
      </c>
      <c r="H47" s="31">
        <f>SUM(H43:H46)</f>
        <v>0</v>
      </c>
      <c r="I47" s="31">
        <f>SUM(I43:I46)</f>
        <v>0</v>
      </c>
      <c r="J47" s="31">
        <f>SUM(J43:J46)</f>
        <v>0</v>
      </c>
      <c r="K47" s="31">
        <f>SUM(K43:K46)</f>
        <v>0</v>
      </c>
      <c r="L47" s="31">
        <f>SUM(L43:L46)</f>
        <v>0</v>
      </c>
      <c r="M47" s="31">
        <f>SUM(M43:M46)</f>
        <v>0</v>
      </c>
      <c r="N47" s="31">
        <f>SUM(N43:N46)</f>
        <v>0</v>
      </c>
      <c r="O47" s="31">
        <f>SUM(O43:O46)</f>
        <v>0</v>
      </c>
      <c r="P47" s="31">
        <f>SUM(P43:P46)</f>
        <v>0</v>
      </c>
      <c r="Q47" s="31">
        <f>SUM(Q43:Q46)</f>
        <v>0</v>
      </c>
      <c r="R47" s="31">
        <f>SUM(R43:R46)</f>
        <v>0</v>
      </c>
      <c r="S47" s="31">
        <f>SUM(S43:S46)</f>
        <v>0</v>
      </c>
      <c r="T47" s="31">
        <f>SUM(T43:T46)</f>
        <v>0</v>
      </c>
      <c r="U47" s="31">
        <f>SUM(U43:U46)</f>
        <v>0</v>
      </c>
      <c r="V47" s="31">
        <f>SUM(V43:V46)</f>
        <v>0</v>
      </c>
      <c r="W47" s="31">
        <f>SUM(W43:W46)</f>
        <v>0</v>
      </c>
      <c r="X47" s="31">
        <f>SUM(X43:X46)</f>
        <v>0</v>
      </c>
      <c r="Y47" s="31">
        <f>SUM(Y43:Y46)</f>
        <v>0</v>
      </c>
      <c r="Z47" s="31">
        <f>SUM(Z43:Z46)</f>
        <v>0</v>
      </c>
      <c r="AA47" s="31">
        <f>SUM(AA43:AA46)</f>
        <v>0</v>
      </c>
      <c r="AB47" s="31">
        <f>SUM(AB43:AB46)</f>
        <v>0</v>
      </c>
      <c r="AC47" s="31">
        <f>SUM(AC43:AC46)</f>
        <v>0</v>
      </c>
      <c r="AD47" s="31">
        <f>SUM(AD43:AD46)</f>
        <v>0</v>
      </c>
      <c r="AE47" s="31">
        <f>SUM(AE43:AE46)</f>
        <v>0</v>
      </c>
      <c r="AF47" s="31">
        <f>SUM(AF43:AF46)</f>
        <v>0</v>
      </c>
      <c r="AG47" s="31">
        <f>SUM(AG43:AG46)</f>
        <v>0</v>
      </c>
      <c r="AH47" s="31">
        <f>SUM(AH43:AH46)</f>
        <v>0</v>
      </c>
      <c r="AI47" s="31">
        <f>SUM(AI43:AI46)</f>
        <v>0</v>
      </c>
      <c r="AJ47" s="31">
        <f>SUM(AJ43:AJ46)</f>
        <v>0</v>
      </c>
      <c r="AK47" s="31">
        <f>SUM(AK43:AK46)</f>
        <v>0</v>
      </c>
      <c r="AL47" s="31">
        <f>SUM(AL43:AL46)</f>
        <v>0</v>
      </c>
      <c r="AM47" s="31">
        <f>SUM(AM43:AM46)</f>
        <v>0</v>
      </c>
      <c r="AN47" s="31">
        <f>SUM(AN43:AN46)</f>
        <v>0</v>
      </c>
      <c r="AO47" s="31">
        <f>SUM(AO43:AO46)</f>
        <v>0</v>
      </c>
      <c r="AP47" s="31">
        <f>SUM(AP43:AP46)</f>
        <v>0</v>
      </c>
      <c r="AQ47" s="31">
        <f>SUM(AQ43:AQ46)</f>
        <v>0</v>
      </c>
      <c r="AR47" s="31">
        <f>SUM(AR43:AR46)</f>
        <v>0</v>
      </c>
      <c r="AS47" s="31">
        <f>SUM(AS43:AS46)</f>
        <v>0</v>
      </c>
      <c r="AT47" s="31">
        <f>SUM(AT43:AT46)</f>
        <v>0</v>
      </c>
      <c r="AU47" s="31">
        <f>SUM(AU43:AU46)</f>
        <v>0</v>
      </c>
      <c r="AV47" s="31">
        <f>SUM(AV43:AV46)</f>
        <v>0</v>
      </c>
      <c r="AW47" s="31">
        <f>SUM(AW43:AW46)</f>
        <v>0</v>
      </c>
      <c r="AX47" s="31">
        <f>SUM(AX43:AX46)</f>
        <v>0</v>
      </c>
      <c r="AY47" s="31">
        <f>SUM(AY43:AY46)</f>
        <v>0</v>
      </c>
      <c r="AZ47" s="31">
        <f>SUM(AZ43:AZ46)</f>
        <v>0</v>
      </c>
      <c r="BA47" s="31">
        <f>SUM(BA43:BA46)</f>
        <v>0</v>
      </c>
      <c r="BB47" s="31">
        <f>SUM(BB43:BB46)</f>
        <v>0</v>
      </c>
      <c r="BC47" s="31">
        <f>SUM(BC43:BC46)</f>
        <v>0</v>
      </c>
      <c r="BD47" s="31">
        <f>SUM(BD43:BD46)</f>
        <v>0</v>
      </c>
      <c r="BE47" s="31">
        <f>SUM(BE43:BE46)</f>
        <v>0</v>
      </c>
      <c r="BF47" s="31">
        <f>SUM(BF43:BF46)</f>
        <v>0</v>
      </c>
      <c r="BG47" s="31">
        <f>SUM(BG43:BG46)</f>
        <v>0</v>
      </c>
      <c r="BH47" s="31">
        <f>SUM(BH43:BH46)</f>
        <v>0</v>
      </c>
      <c r="BI47" s="31">
        <f>SUM(BI43:BI46)</f>
        <v>0</v>
      </c>
      <c r="BJ47" s="31">
        <f>SUM(BJ43:BJ46)</f>
        <v>0</v>
      </c>
      <c r="BK47" s="31">
        <f>SUM(BK43:BK46)</f>
        <v>20646910.900000002</v>
      </c>
      <c r="BL47" s="31">
        <f>SUM(BL43:BL46)</f>
        <v>0</v>
      </c>
      <c r="BM47" s="31">
        <f>SUM(BM43:BM46)</f>
        <v>0</v>
      </c>
      <c r="BN47" s="31">
        <f>SUM(BN43:BN46)</f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20646910.900000002</v>
      </c>
      <c r="BV47" s="31">
        <f>SUM(BV43:BV46)</f>
        <v>0</v>
      </c>
      <c r="BW47" s="31">
        <f>SUM(BW43:BW46)</f>
        <v>0</v>
      </c>
    </row>
    <row r="48" spans="1:75" ht="12.75" thickTop="1">
      <c r="A48" s="120"/>
      <c r="B48" s="119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118"/>
      <c r="B49" s="117" t="s">
        <v>104</v>
      </c>
      <c r="C49" s="116"/>
      <c r="D49" s="115"/>
      <c r="E49" s="115"/>
      <c r="F49" s="115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6"/>
      <c r="S49" s="115"/>
      <c r="T49" s="115"/>
      <c r="U49" s="115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6"/>
      <c r="AH49" s="115"/>
      <c r="AI49" s="115"/>
      <c r="AJ49" s="115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6"/>
      <c r="AW49" s="115"/>
      <c r="AX49" s="115"/>
      <c r="AY49" s="115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6"/>
      <c r="BL49" s="115"/>
      <c r="BM49" s="115"/>
      <c r="BN49" s="115"/>
      <c r="BO49" s="114"/>
      <c r="BP49" s="114"/>
      <c r="BQ49" s="114"/>
      <c r="BR49" s="114"/>
      <c r="BS49" s="114"/>
      <c r="BT49" s="114"/>
      <c r="BU49" s="114"/>
      <c r="BV49" s="114"/>
      <c r="BW49" s="114"/>
    </row>
    <row r="50" spans="1:75" ht="14.25">
      <c r="A50" s="113">
        <v>501</v>
      </c>
      <c r="B50" s="112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65000000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65000000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109" customFormat="1" ht="15" thickBot="1">
      <c r="A51" s="111">
        <v>500</v>
      </c>
      <c r="B51" s="110" t="s">
        <v>106</v>
      </c>
      <c r="C51" s="31">
        <f>SUM(C50)</f>
        <v>0</v>
      </c>
      <c r="D51" s="31">
        <f>SUM(D50)</f>
        <v>0</v>
      </c>
      <c r="E51" s="31">
        <f>SUM(E50)</f>
        <v>0</v>
      </c>
      <c r="F51" s="31">
        <f>SUM(F50)</f>
        <v>0</v>
      </c>
      <c r="G51" s="31">
        <f>SUM(G50)</f>
        <v>0</v>
      </c>
      <c r="H51" s="31">
        <f>SUM(H50)</f>
        <v>0</v>
      </c>
      <c r="I51" s="31">
        <f>SUM(I50)</f>
        <v>0</v>
      </c>
      <c r="J51" s="31">
        <f>SUM(J50)</f>
        <v>0</v>
      </c>
      <c r="K51" s="31">
        <f>SUM(K50)</f>
        <v>0</v>
      </c>
      <c r="L51" s="31">
        <f>SUM(L50)</f>
        <v>0</v>
      </c>
      <c r="M51" s="31">
        <f>SUM(M50)</f>
        <v>0</v>
      </c>
      <c r="N51" s="31">
        <f>SUM(N50)</f>
        <v>0</v>
      </c>
      <c r="O51" s="31">
        <f>SUM(O50)</f>
        <v>0</v>
      </c>
      <c r="P51" s="31">
        <f>SUM(P50)</f>
        <v>0</v>
      </c>
      <c r="Q51" s="31">
        <f>SUM(Q50)</f>
        <v>0</v>
      </c>
      <c r="R51" s="31">
        <f>SUM(R50)</f>
        <v>0</v>
      </c>
      <c r="S51" s="31">
        <f>SUM(S50)</f>
        <v>0</v>
      </c>
      <c r="T51" s="31">
        <f>SUM(T50)</f>
        <v>0</v>
      </c>
      <c r="U51" s="31">
        <f>SUM(U50)</f>
        <v>0</v>
      </c>
      <c r="V51" s="31">
        <f>SUM(V50)</f>
        <v>0</v>
      </c>
      <c r="W51" s="31">
        <f>SUM(W50)</f>
        <v>0</v>
      </c>
      <c r="X51" s="31">
        <f>SUM(X50)</f>
        <v>0</v>
      </c>
      <c r="Y51" s="31">
        <f>SUM(Y50)</f>
        <v>0</v>
      </c>
      <c r="Z51" s="31">
        <f>SUM(Z50)</f>
        <v>0</v>
      </c>
      <c r="AA51" s="31">
        <f>SUM(AA50)</f>
        <v>0</v>
      </c>
      <c r="AB51" s="31">
        <f>SUM(AB50)</f>
        <v>0</v>
      </c>
      <c r="AC51" s="31">
        <f>SUM(AC50)</f>
        <v>0</v>
      </c>
      <c r="AD51" s="31">
        <f>SUM(AD50)</f>
        <v>0</v>
      </c>
      <c r="AE51" s="31">
        <f>SUM(AE50)</f>
        <v>0</v>
      </c>
      <c r="AF51" s="31">
        <f>SUM(AF50)</f>
        <v>0</v>
      </c>
      <c r="AG51" s="31">
        <f>SUM(AG50)</f>
        <v>0</v>
      </c>
      <c r="AH51" s="31">
        <f>SUM(AH50)</f>
        <v>0</v>
      </c>
      <c r="AI51" s="31">
        <f>SUM(AI50)</f>
        <v>0</v>
      </c>
      <c r="AJ51" s="31">
        <f>SUM(AJ50)</f>
        <v>0</v>
      </c>
      <c r="AK51" s="31">
        <f>SUM(AK50)</f>
        <v>0</v>
      </c>
      <c r="AL51" s="31">
        <f>SUM(AL50)</f>
        <v>0</v>
      </c>
      <c r="AM51" s="31">
        <f>SUM(AM50)</f>
        <v>0</v>
      </c>
      <c r="AN51" s="31">
        <f>SUM(AN50)</f>
        <v>0</v>
      </c>
      <c r="AO51" s="31">
        <f>SUM(AO50)</f>
        <v>0</v>
      </c>
      <c r="AP51" s="31">
        <f>SUM(AP50)</f>
        <v>0</v>
      </c>
      <c r="AQ51" s="31">
        <f>SUM(AQ50)</f>
        <v>0</v>
      </c>
      <c r="AR51" s="31">
        <f>SUM(AR50)</f>
        <v>0</v>
      </c>
      <c r="AS51" s="31">
        <f>SUM(AS50)</f>
        <v>0</v>
      </c>
      <c r="AT51" s="31">
        <f>SUM(AT50)</f>
        <v>0</v>
      </c>
      <c r="AU51" s="31">
        <f>SUM(AU50)</f>
        <v>0</v>
      </c>
      <c r="AV51" s="31">
        <f>SUM(AV50)</f>
        <v>0</v>
      </c>
      <c r="AW51" s="31">
        <f>SUM(AW50)</f>
        <v>0</v>
      </c>
      <c r="AX51" s="31">
        <f>SUM(AX50)</f>
        <v>0</v>
      </c>
      <c r="AY51" s="31">
        <f>SUM(AY50)</f>
        <v>0</v>
      </c>
      <c r="AZ51" s="31">
        <f>SUM(AZ50)</f>
        <v>0</v>
      </c>
      <c r="BA51" s="31">
        <f>SUM(BA50)</f>
        <v>0</v>
      </c>
      <c r="BB51" s="31">
        <f>SUM(BB50)</f>
        <v>0</v>
      </c>
      <c r="BC51" s="31">
        <f>SUM(BC50)</f>
        <v>0</v>
      </c>
      <c r="BD51" s="31">
        <f>SUM(BD50)</f>
        <v>0</v>
      </c>
      <c r="BE51" s="31">
        <f>SUM(BE50)</f>
        <v>0</v>
      </c>
      <c r="BF51" s="31">
        <f>SUM(BF50)</f>
        <v>0</v>
      </c>
      <c r="BG51" s="31">
        <f>SUM(BG50)</f>
        <v>0</v>
      </c>
      <c r="BH51" s="31">
        <f>SUM(BH50)</f>
        <v>0</v>
      </c>
      <c r="BI51" s="31">
        <f>SUM(BI50)</f>
        <v>0</v>
      </c>
      <c r="BJ51" s="31">
        <f>SUM(BJ50)</f>
        <v>0</v>
      </c>
      <c r="BK51" s="31">
        <f>SUM(BK50)</f>
        <v>0</v>
      </c>
      <c r="BL51" s="31">
        <f>SUM(BL50)</f>
        <v>0</v>
      </c>
      <c r="BM51" s="31">
        <f>SUM(BM50)</f>
        <v>0</v>
      </c>
      <c r="BN51" s="31">
        <f>SUM(BN50)</f>
        <v>65000000</v>
      </c>
      <c r="BO51" s="31">
        <f>SUM(BO50)</f>
        <v>0</v>
      </c>
      <c r="BP51" s="31">
        <f>SUM(BP50)</f>
        <v>0</v>
      </c>
      <c r="BQ51" s="31">
        <f>SUM(BQ50)</f>
        <v>0</v>
      </c>
      <c r="BR51" s="31">
        <f>SUM(BR50)</f>
        <v>0</v>
      </c>
      <c r="BS51" s="31">
        <f>SUM(BS50)</f>
        <v>0</v>
      </c>
      <c r="BT51" s="31"/>
      <c r="BU51" s="31">
        <f>SUM(BU50)</f>
        <v>65000000</v>
      </c>
      <c r="BV51" s="31">
        <f>SUM(BV50)</f>
        <v>0</v>
      </c>
      <c r="BW51" s="31">
        <f>SUM(BW50)</f>
        <v>0</v>
      </c>
    </row>
    <row r="52" spans="1:75" ht="12.75" thickTop="1">
      <c r="A52" s="120"/>
      <c r="B52" s="119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118"/>
      <c r="B53" s="117" t="s">
        <v>107</v>
      </c>
      <c r="C53" s="116"/>
      <c r="D53" s="115"/>
      <c r="E53" s="115"/>
      <c r="F53" s="115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6"/>
      <c r="S53" s="115"/>
      <c r="T53" s="115"/>
      <c r="U53" s="115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6"/>
      <c r="AH53" s="115"/>
      <c r="AI53" s="115"/>
      <c r="AJ53" s="115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6"/>
      <c r="AW53" s="115"/>
      <c r="AX53" s="115"/>
      <c r="AY53" s="115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6"/>
      <c r="BL53" s="115"/>
      <c r="BM53" s="115"/>
      <c r="BN53" s="115"/>
      <c r="BO53" s="114"/>
      <c r="BP53" s="114"/>
      <c r="BQ53" s="114"/>
      <c r="BR53" s="114"/>
      <c r="BS53" s="114"/>
      <c r="BT53" s="114"/>
      <c r="BU53" s="114"/>
      <c r="BV53" s="114"/>
      <c r="BW53" s="114"/>
    </row>
    <row r="54" spans="1:75" ht="14.25">
      <c r="A54" s="113">
        <v>701</v>
      </c>
      <c r="B54" s="112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94552582.28</v>
      </c>
      <c r="BR54" s="28">
        <v>0</v>
      </c>
      <c r="BS54" s="28">
        <v>0</v>
      </c>
      <c r="BT54" s="28"/>
      <c r="BU54" s="29">
        <f>+C54+F54+I54+L54+O54+R54+U54+X54+AA54+AD54+AG54+AJ54+AM54+AP54+AS54+AV54+AY54+BB54+BE54+BH54+BK54+BN54+BQ54</f>
        <v>94552582.28</v>
      </c>
      <c r="BV54" s="29">
        <f>+D54+G54+J54+M54+P54+S54+V54+Y54+AB54+AE54+AH54+AK54+AN54+AQ54+AT54+AW54+AZ54+BC54+BF54+BI54+BL54+BO54+BR54</f>
        <v>0</v>
      </c>
      <c r="BW54" s="29">
        <f>+E54+H54+K54+N54+Q54+T54+W54+Z54+AC54+AF54+AI54+AL54+AO54+AR54+AU54+AX54+BA54+BD54+BG54+BJ54+BM54+BP54+BS54</f>
        <v>0</v>
      </c>
    </row>
    <row r="55" spans="1:75" ht="14.25">
      <c r="A55" s="113">
        <f>A54+1</f>
        <v>702</v>
      </c>
      <c r="B55" s="112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8861256.52</v>
      </c>
      <c r="BR55" s="28">
        <v>0</v>
      </c>
      <c r="BS55" s="28">
        <v>0</v>
      </c>
      <c r="BT55" s="28"/>
      <c r="BU55" s="29">
        <f>+C55+F55+I55+L55+O55+R55+U55+X55+AA55+AD55+AG55+AJ55+AM55+AP55+AS55+AV55+AY55+BB55+BE55+BH55+BK55+BN55+BQ55</f>
        <v>8861256.52</v>
      </c>
      <c r="BV55" s="29">
        <f>+D55+G55+J55+M55+P55+S55+V55+Y55+AB55+AE55+AH55+AK55+AN55+AQ55+AT55+AW55+AZ55+BC55+BF55+BI55+BL55+BO55+BR55</f>
        <v>0</v>
      </c>
      <c r="BW55" s="29">
        <f>+E55+H55+K55+N55+Q55+T55+W55+Z55+AC55+AF55+AI55+AL55+AO55+AR55+AU55+AX55+BA55+BD55+BG55+BJ55+BM55+BP55+BS55</f>
        <v>0</v>
      </c>
    </row>
    <row r="56" spans="1:75" s="109" customFormat="1" ht="15" thickBot="1">
      <c r="A56" s="111">
        <v>700</v>
      </c>
      <c r="B56" s="110" t="s">
        <v>110</v>
      </c>
      <c r="C56" s="31">
        <f>SUM(C54:C55)</f>
        <v>0</v>
      </c>
      <c r="D56" s="31">
        <f>SUM(D54:D55)</f>
        <v>0</v>
      </c>
      <c r="E56" s="31">
        <f>SUM(E54:E55)</f>
        <v>0</v>
      </c>
      <c r="F56" s="31">
        <f>SUM(F54:F55)</f>
        <v>0</v>
      </c>
      <c r="G56" s="31">
        <f>SUM(G54:G55)</f>
        <v>0</v>
      </c>
      <c r="H56" s="31">
        <f>SUM(H54:H55)</f>
        <v>0</v>
      </c>
      <c r="I56" s="31">
        <f>SUM(I54:I55)</f>
        <v>0</v>
      </c>
      <c r="J56" s="31">
        <f>SUM(J54:J55)</f>
        <v>0</v>
      </c>
      <c r="K56" s="31">
        <f>SUM(K54:K55)</f>
        <v>0</v>
      </c>
      <c r="L56" s="31">
        <f>SUM(L54:L55)</f>
        <v>0</v>
      </c>
      <c r="M56" s="31">
        <f>SUM(M54:M55)</f>
        <v>0</v>
      </c>
      <c r="N56" s="31">
        <f>SUM(N54:N55)</f>
        <v>0</v>
      </c>
      <c r="O56" s="31">
        <f>SUM(O54:O55)</f>
        <v>0</v>
      </c>
      <c r="P56" s="31">
        <f>SUM(P54:P55)</f>
        <v>0</v>
      </c>
      <c r="Q56" s="31">
        <f>SUM(Q54:Q55)</f>
        <v>0</v>
      </c>
      <c r="R56" s="31">
        <f>SUM(R54:R55)</f>
        <v>0</v>
      </c>
      <c r="S56" s="31">
        <f>SUM(S54:S55)</f>
        <v>0</v>
      </c>
      <c r="T56" s="31">
        <f>SUM(T54:T55)</f>
        <v>0</v>
      </c>
      <c r="U56" s="31">
        <f>SUM(U54:U55)</f>
        <v>0</v>
      </c>
      <c r="V56" s="31">
        <f>SUM(V54:V55)</f>
        <v>0</v>
      </c>
      <c r="W56" s="31">
        <f>SUM(W54:W55)</f>
        <v>0</v>
      </c>
      <c r="X56" s="31">
        <f>SUM(X54:X55)</f>
        <v>0</v>
      </c>
      <c r="Y56" s="31">
        <f>SUM(Y54:Y55)</f>
        <v>0</v>
      </c>
      <c r="Z56" s="31">
        <f>SUM(Z54:Z55)</f>
        <v>0</v>
      </c>
      <c r="AA56" s="31">
        <f>SUM(AA54:AA55)</f>
        <v>0</v>
      </c>
      <c r="AB56" s="31">
        <f>SUM(AB54:AB55)</f>
        <v>0</v>
      </c>
      <c r="AC56" s="31">
        <f>SUM(AC54:AC55)</f>
        <v>0</v>
      </c>
      <c r="AD56" s="31">
        <f>SUM(AD54:AD55)</f>
        <v>0</v>
      </c>
      <c r="AE56" s="31">
        <f>SUM(AE54:AE55)</f>
        <v>0</v>
      </c>
      <c r="AF56" s="31">
        <f>SUM(AF54:AF55)</f>
        <v>0</v>
      </c>
      <c r="AG56" s="31">
        <f>SUM(AG54:AG55)</f>
        <v>0</v>
      </c>
      <c r="AH56" s="31">
        <f>SUM(AH54:AH55)</f>
        <v>0</v>
      </c>
      <c r="AI56" s="31">
        <f>SUM(AI54:AI55)</f>
        <v>0</v>
      </c>
      <c r="AJ56" s="31">
        <f>SUM(AJ54:AJ55)</f>
        <v>0</v>
      </c>
      <c r="AK56" s="31">
        <f>SUM(AK54:AK55)</f>
        <v>0</v>
      </c>
      <c r="AL56" s="31">
        <f>SUM(AL54:AL55)</f>
        <v>0</v>
      </c>
      <c r="AM56" s="31">
        <f>SUM(AM54:AM55)</f>
        <v>0</v>
      </c>
      <c r="AN56" s="31">
        <f>SUM(AN54:AN55)</f>
        <v>0</v>
      </c>
      <c r="AO56" s="31">
        <f>SUM(AO54:AO55)</f>
        <v>0</v>
      </c>
      <c r="AP56" s="31">
        <f>SUM(AP54:AP55)</f>
        <v>0</v>
      </c>
      <c r="AQ56" s="31">
        <f>SUM(AQ54:AQ55)</f>
        <v>0</v>
      </c>
      <c r="AR56" s="31">
        <f>SUM(AR54:AR55)</f>
        <v>0</v>
      </c>
      <c r="AS56" s="31">
        <f>SUM(AS54:AS55)</f>
        <v>0</v>
      </c>
      <c r="AT56" s="31">
        <f>SUM(AT54:AT55)</f>
        <v>0</v>
      </c>
      <c r="AU56" s="31">
        <f>SUM(AU54:AU55)</f>
        <v>0</v>
      </c>
      <c r="AV56" s="31">
        <f>SUM(AV54:AV55)</f>
        <v>0</v>
      </c>
      <c r="AW56" s="31">
        <f>SUM(AW54:AW55)</f>
        <v>0</v>
      </c>
      <c r="AX56" s="31">
        <f>SUM(AX54:AX55)</f>
        <v>0</v>
      </c>
      <c r="AY56" s="31">
        <f>SUM(AY54:AY55)</f>
        <v>0</v>
      </c>
      <c r="AZ56" s="31">
        <f>SUM(AZ54:AZ55)</f>
        <v>0</v>
      </c>
      <c r="BA56" s="31">
        <f>SUM(BA54:BA55)</f>
        <v>0</v>
      </c>
      <c r="BB56" s="31">
        <f>SUM(BB54:BB55)</f>
        <v>0</v>
      </c>
      <c r="BC56" s="31">
        <f>SUM(BC54:BC55)</f>
        <v>0</v>
      </c>
      <c r="BD56" s="31">
        <f>SUM(BD54:BD55)</f>
        <v>0</v>
      </c>
      <c r="BE56" s="31">
        <f>SUM(BE54:BE55)</f>
        <v>0</v>
      </c>
      <c r="BF56" s="31">
        <f>SUM(BF54:BF55)</f>
        <v>0</v>
      </c>
      <c r="BG56" s="31">
        <f>SUM(BG54:BG55)</f>
        <v>0</v>
      </c>
      <c r="BH56" s="31">
        <f>SUM(BH54:BH55)</f>
        <v>0</v>
      </c>
      <c r="BI56" s="31">
        <f>SUM(BI54:BI55)</f>
        <v>0</v>
      </c>
      <c r="BJ56" s="31">
        <f>SUM(BJ54:BJ55)</f>
        <v>0</v>
      </c>
      <c r="BK56" s="31">
        <f>SUM(BK54:BK55)</f>
        <v>0</v>
      </c>
      <c r="BL56" s="31">
        <f>SUM(BL54:BL55)</f>
        <v>0</v>
      </c>
      <c r="BM56" s="31">
        <f>SUM(BM54:BM55)</f>
        <v>0</v>
      </c>
      <c r="BN56" s="31">
        <f>SUM(BN54:BN55)</f>
        <v>0</v>
      </c>
      <c r="BO56" s="31">
        <f>SUM(BO54:BO55)</f>
        <v>0</v>
      </c>
      <c r="BP56" s="31">
        <f>SUM(BP54:BP55)</f>
        <v>0</v>
      </c>
      <c r="BQ56" s="31">
        <f>SUM(BQ54:BQ55)</f>
        <v>103413838.8</v>
      </c>
      <c r="BR56" s="31">
        <f>SUM(BR54:BR55)</f>
        <v>0</v>
      </c>
      <c r="BS56" s="31">
        <f>SUM(BS54:BS55)</f>
        <v>0</v>
      </c>
      <c r="BT56" s="31"/>
      <c r="BU56" s="31">
        <f>SUM(BU54:BU55)</f>
        <v>103413838.8</v>
      </c>
      <c r="BV56" s="31">
        <f>SUM(BV54:BV55)</f>
        <v>0</v>
      </c>
      <c r="BW56" s="31">
        <f>SUM(BW54:BW55)</f>
        <v>0</v>
      </c>
    </row>
    <row r="57" spans="1:75" ht="15" thickBot="1" thickTop="1">
      <c r="A57" s="108"/>
      <c r="B57" s="107" t="s">
        <v>111</v>
      </c>
      <c r="C57" s="37">
        <f>+C25+C33+C40+C47+C51+C56</f>
        <v>40723738.89000001</v>
      </c>
      <c r="D57" s="37">
        <f>+D25+D33+D40+D47+D51+D56</f>
        <v>0</v>
      </c>
      <c r="E57" s="37">
        <f>+E25+E33+E40+E47+E51+E56</f>
        <v>0</v>
      </c>
      <c r="F57" s="37">
        <f>+F25+F33+F40+F47+F51+F56</f>
        <v>161792.71</v>
      </c>
      <c r="G57" s="37">
        <f>+G25+G33+G40+G47+G51+G56</f>
        <v>0</v>
      </c>
      <c r="H57" s="37">
        <f>+H25+H33+H40+H47+H51+H56</f>
        <v>0</v>
      </c>
      <c r="I57" s="37">
        <f>+I25+I33+I40+I47+I51+I56</f>
        <v>6614040.08</v>
      </c>
      <c r="J57" s="37">
        <f>+J25+J33+J40+J47+J51+J56</f>
        <v>0</v>
      </c>
      <c r="K57" s="37">
        <f>+K25+K33+K40+K47+K51+K56</f>
        <v>0</v>
      </c>
      <c r="L57" s="37">
        <f>+L25+L33+L40+L47+L51+L56</f>
        <v>14255310.74</v>
      </c>
      <c r="M57" s="37">
        <f>+M25+M33+M40+M47+M51+M56</f>
        <v>0</v>
      </c>
      <c r="N57" s="37">
        <f>+N25+N33+N40+N47+N51+N56</f>
        <v>0</v>
      </c>
      <c r="O57" s="37">
        <f>+O25+O33+O40+O47+O51+O56</f>
        <v>897319.42</v>
      </c>
      <c r="P57" s="37">
        <f>+P25+P33+P40+P47+P51+P56</f>
        <v>0</v>
      </c>
      <c r="Q57" s="37">
        <f>+Q25+Q33+Q40+Q47+Q51+Q56</f>
        <v>0</v>
      </c>
      <c r="R57" s="37">
        <f>+R25+R33+R40+R47+R51+R56</f>
        <v>721133.09</v>
      </c>
      <c r="S57" s="37">
        <f>+S25+S33+S40+S47+S51+S56</f>
        <v>0</v>
      </c>
      <c r="T57" s="37">
        <f>+T25+T33+T40+T47+T51+T56</f>
        <v>0</v>
      </c>
      <c r="U57" s="37">
        <f>+U25+U33+U40+U47+U51+U56</f>
        <v>551418.66</v>
      </c>
      <c r="V57" s="37">
        <f>+V25+V33+V40+V47+V51+V56</f>
        <v>0</v>
      </c>
      <c r="W57" s="37">
        <f>+W25+W33+W40+W47+W51+W56</f>
        <v>0</v>
      </c>
      <c r="X57" s="37">
        <f>+X25+X33+X40+X47+X51+X56</f>
        <v>11718323.370000001</v>
      </c>
      <c r="Y57" s="37">
        <f>+Y25+Y33+Y40+Y47+Y51+Y56</f>
        <v>0</v>
      </c>
      <c r="Z57" s="37">
        <f>+Z25+Z33+Z40+Z47+Z51+Z56</f>
        <v>0</v>
      </c>
      <c r="AA57" s="37">
        <f>+AA25+AA33+AA40+AA47+AA51+AA56</f>
        <v>63472139.550000004</v>
      </c>
      <c r="AB57" s="37">
        <f>+AB25+AB33+AB40+AB47+AB51+AB56</f>
        <v>0</v>
      </c>
      <c r="AC57" s="37">
        <f>+AC25+AC33+AC40+AC47+AC51+AC56</f>
        <v>0</v>
      </c>
      <c r="AD57" s="37">
        <f>+AD25+AD33+AD40+AD47+AD51+AD56</f>
        <v>6960963.55</v>
      </c>
      <c r="AE57" s="37">
        <f>+AE25+AE33+AE40+AE47+AE51+AE56</f>
        <v>0</v>
      </c>
      <c r="AF57" s="37">
        <f>+AF25+AF33+AF40+AF47+AF51+AF56</f>
        <v>0</v>
      </c>
      <c r="AG57" s="37">
        <f>+AG25+AG33+AG40+AG47+AG51+AG56</f>
        <v>341235.63</v>
      </c>
      <c r="AH57" s="37">
        <f>+AH25+AH33+AH40+AH47+AH51+AH56</f>
        <v>0</v>
      </c>
      <c r="AI57" s="37">
        <f>+AI25+AI33+AI40+AI47+AI51+AI56</f>
        <v>0</v>
      </c>
      <c r="AJ57" s="37">
        <f>+AJ25+AJ33+AJ40+AJ47+AJ51+AJ56</f>
        <v>15671630.46</v>
      </c>
      <c r="AK57" s="37">
        <f>+AK25+AK33+AK40+AK47+AK51+AK56</f>
        <v>0</v>
      </c>
      <c r="AL57" s="37">
        <f>+AL25+AL33+AL40+AL47+AL51+AL56</f>
        <v>0</v>
      </c>
      <c r="AM57" s="37">
        <f>+AM25+AM33+AM40+AM47+AM51+AM56</f>
        <v>0</v>
      </c>
      <c r="AN57" s="37">
        <f>+AN25+AN33+AN40+AN47+AN51+AN56</f>
        <v>0</v>
      </c>
      <c r="AO57" s="37">
        <f>+AO25+AO33+AO40+AO47+AO51+AO56</f>
        <v>0</v>
      </c>
      <c r="AP57" s="37">
        <f>+AP25+AP33+AP40+AP47+AP51+AP56</f>
        <v>1462347.57</v>
      </c>
      <c r="AQ57" s="37">
        <f>+AQ25+AQ33+AQ40+AQ47+AQ51+AQ56</f>
        <v>0</v>
      </c>
      <c r="AR57" s="37">
        <f>+AR25+AR33+AR40+AR47+AR51+AR56</f>
        <v>0</v>
      </c>
      <c r="AS57" s="37">
        <f>+AS25+AS33+AS40+AS47+AS51+AS56</f>
        <v>0</v>
      </c>
      <c r="AT57" s="37">
        <f>+AT25+AT33+AT40+AT47+AT51+AT56</f>
        <v>0</v>
      </c>
      <c r="AU57" s="37">
        <f>+AU25+AU33+AU40+AU47+AU51+AU56</f>
        <v>0</v>
      </c>
      <c r="AV57" s="37">
        <f>+AV25+AV33+AV40+AV47+AV51+AV56</f>
        <v>0</v>
      </c>
      <c r="AW57" s="37">
        <f>+AW25+AW33+AW40+AW47+AW51+AW56</f>
        <v>0</v>
      </c>
      <c r="AX57" s="37">
        <f>+AX25+AX33+AX40+AX47+AX51+AX56</f>
        <v>0</v>
      </c>
      <c r="AY57" s="37">
        <f>+AY25+AY33+AY40+AY47+AY51+AY56</f>
        <v>9786591.61</v>
      </c>
      <c r="AZ57" s="37">
        <f>+AZ25+AZ33+AZ40+AZ47+AZ51+AZ56</f>
        <v>0</v>
      </c>
      <c r="BA57" s="37">
        <f>+BA25+BA33+BA40+BA47+BA51+BA56</f>
        <v>0</v>
      </c>
      <c r="BB57" s="37">
        <f>+BB25+BB33+BB40+BB47+BB51+BB56</f>
        <v>0</v>
      </c>
      <c r="BC57" s="37">
        <f>+BC25+BC33+BC40+BC47+BC51+BC56</f>
        <v>0</v>
      </c>
      <c r="BD57" s="37">
        <f>+BD25+BD33+BD40+BD47+BD51+BD56</f>
        <v>0</v>
      </c>
      <c r="BE57" s="37">
        <f>+BE25+BE33+BE40+BE47+BE51+BE56</f>
        <v>0</v>
      </c>
      <c r="BF57" s="37">
        <f>+BF25+BF33+BF40+BF47+BF51+BF56</f>
        <v>0</v>
      </c>
      <c r="BG57" s="37">
        <f>+BG25+BG33+BG40+BG47+BG51+BG56</f>
        <v>0</v>
      </c>
      <c r="BH57" s="37">
        <f>+BH25+BH33+BH40+BH47+BH51+BH56</f>
        <v>25251075.37</v>
      </c>
      <c r="BI57" s="37">
        <f>+BI25+BI33+BI40+BI47+BI51+BI56</f>
        <v>0</v>
      </c>
      <c r="BJ57" s="37">
        <f>+BJ25+BJ33+BJ40+BJ47+BJ51+BJ56</f>
        <v>0</v>
      </c>
      <c r="BK57" s="37">
        <f>+BK25+BK33+BK40+BK47+BK51+BK56</f>
        <v>34315393.27</v>
      </c>
      <c r="BL57" s="37">
        <f>+BL25+BL33+BL40+BL47+BL51+BL56</f>
        <v>0</v>
      </c>
      <c r="BM57" s="37">
        <f>+BM25+BM33+BM40+BM47+BM51+BM56</f>
        <v>0</v>
      </c>
      <c r="BN57" s="37">
        <f>+BN25+BN33+BN40+BN47+BN51+BN56</f>
        <v>65000000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103413838.8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401318292.77000004</v>
      </c>
      <c r="BV57" s="37">
        <f>+BV25+BV33+BV40+BV47+BV51+BV56</f>
        <v>0</v>
      </c>
      <c r="BW57" s="37">
        <f>+BW25+BW33+BW40+BW47+BW51+BW56</f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BW57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6.00390625" style="106" customWidth="1"/>
    <col min="2" max="2" width="55.57421875" style="106" customWidth="1"/>
    <col min="3" max="75" width="18.7109375" style="106" customWidth="1"/>
    <col min="76" max="16384" width="8.7109375" style="106" customWidth="1"/>
  </cols>
  <sheetData>
    <row r="1" spans="2:10" ht="36.75" customHeight="1">
      <c r="B1" s="168"/>
      <c r="C1" s="167"/>
      <c r="D1" s="167"/>
      <c r="E1" s="167"/>
      <c r="F1" s="167"/>
      <c r="G1" s="167"/>
      <c r="H1" s="167"/>
      <c r="I1" s="167"/>
      <c r="J1" s="167"/>
    </row>
    <row r="3" spans="3:6" ht="12">
      <c r="C3" s="166" t="s">
        <v>6</v>
      </c>
      <c r="D3" s="166"/>
      <c r="E3" s="166"/>
      <c r="F3" s="166"/>
    </row>
    <row r="4" ht="18">
      <c r="B4" s="164" t="s">
        <v>132</v>
      </c>
    </row>
    <row r="5" spans="2:7" ht="18">
      <c r="B5" s="165"/>
      <c r="C5" s="165" t="s">
        <v>131</v>
      </c>
      <c r="D5" s="164">
        <v>2021</v>
      </c>
      <c r="G5" s="164"/>
    </row>
    <row r="6" spans="2:7" ht="18">
      <c r="B6" s="164"/>
      <c r="G6" s="164"/>
    </row>
    <row r="7" spans="1:75" ht="12.75" customHeight="1">
      <c r="A7" s="163"/>
      <c r="B7" s="162" t="s">
        <v>66</v>
      </c>
      <c r="C7" s="160">
        <v>1</v>
      </c>
      <c r="D7" s="159"/>
      <c r="E7" s="161"/>
      <c r="F7" s="160">
        <v>2</v>
      </c>
      <c r="G7" s="159"/>
      <c r="H7" s="161"/>
      <c r="I7" s="160">
        <v>3</v>
      </c>
      <c r="J7" s="159"/>
      <c r="K7" s="161"/>
      <c r="L7" s="160">
        <v>4</v>
      </c>
      <c r="M7" s="159"/>
      <c r="N7" s="161"/>
      <c r="O7" s="160">
        <v>5</v>
      </c>
      <c r="P7" s="159"/>
      <c r="Q7" s="161"/>
      <c r="R7" s="160">
        <v>6</v>
      </c>
      <c r="S7" s="159"/>
      <c r="T7" s="161"/>
      <c r="U7" s="160">
        <v>7</v>
      </c>
      <c r="V7" s="159"/>
      <c r="W7" s="161"/>
      <c r="X7" s="160">
        <v>8</v>
      </c>
      <c r="Y7" s="159"/>
      <c r="Z7" s="161"/>
      <c r="AA7" s="160">
        <v>9</v>
      </c>
      <c r="AB7" s="159"/>
      <c r="AC7" s="161"/>
      <c r="AD7" s="160">
        <v>10</v>
      </c>
      <c r="AE7" s="159"/>
      <c r="AF7" s="161"/>
      <c r="AG7" s="159">
        <v>11</v>
      </c>
      <c r="AH7" s="159"/>
      <c r="AI7" s="161"/>
      <c r="AJ7" s="160">
        <v>12</v>
      </c>
      <c r="AK7" s="159"/>
      <c r="AL7" s="161"/>
      <c r="AM7" s="160">
        <v>13</v>
      </c>
      <c r="AN7" s="159"/>
      <c r="AO7" s="161"/>
      <c r="AP7" s="160">
        <v>14</v>
      </c>
      <c r="AQ7" s="159"/>
      <c r="AR7" s="161"/>
      <c r="AS7" s="160">
        <v>15</v>
      </c>
      <c r="AT7" s="159"/>
      <c r="AU7" s="161"/>
      <c r="AV7" s="159">
        <v>16</v>
      </c>
      <c r="AW7" s="159"/>
      <c r="AX7" s="161"/>
      <c r="AY7" s="160">
        <v>17</v>
      </c>
      <c r="AZ7" s="159"/>
      <c r="BA7" s="161"/>
      <c r="BB7" s="160">
        <v>18</v>
      </c>
      <c r="BC7" s="159"/>
      <c r="BD7" s="161"/>
      <c r="BE7" s="160">
        <v>19</v>
      </c>
      <c r="BF7" s="159"/>
      <c r="BG7" s="161"/>
      <c r="BH7" s="160">
        <v>20</v>
      </c>
      <c r="BI7" s="159"/>
      <c r="BJ7" s="161"/>
      <c r="BK7" s="159">
        <v>50</v>
      </c>
      <c r="BL7" s="159"/>
      <c r="BM7" s="161"/>
      <c r="BN7" s="160">
        <v>60</v>
      </c>
      <c r="BO7" s="159"/>
      <c r="BP7" s="161"/>
      <c r="BQ7" s="160">
        <v>99</v>
      </c>
      <c r="BR7" s="159"/>
      <c r="BS7" s="159"/>
      <c r="BT7" s="158" t="s">
        <v>129</v>
      </c>
      <c r="BU7" s="157" t="s">
        <v>130</v>
      </c>
      <c r="BV7" s="152"/>
      <c r="BW7" s="156"/>
    </row>
    <row r="8" spans="1:75" s="126" customFormat="1" ht="58.5" customHeight="1">
      <c r="A8" s="141"/>
      <c r="B8" s="155"/>
      <c r="C8" s="152" t="s">
        <v>67</v>
      </c>
      <c r="D8" s="152"/>
      <c r="E8" s="150"/>
      <c r="F8" s="151" t="s">
        <v>68</v>
      </c>
      <c r="G8" s="150"/>
      <c r="H8" s="149"/>
      <c r="I8" s="148" t="s">
        <v>69</v>
      </c>
      <c r="J8" s="147"/>
      <c r="K8" s="153"/>
      <c r="L8" s="154" t="s">
        <v>70</v>
      </c>
      <c r="M8" s="146"/>
      <c r="N8" s="153"/>
      <c r="O8" s="154" t="s">
        <v>71</v>
      </c>
      <c r="P8" s="146"/>
      <c r="Q8" s="153"/>
      <c r="R8" s="152" t="s">
        <v>133</v>
      </c>
      <c r="S8" s="152"/>
      <c r="T8" s="150"/>
      <c r="U8" s="151" t="s">
        <v>112</v>
      </c>
      <c r="V8" s="150"/>
      <c r="W8" s="149"/>
      <c r="X8" s="148" t="s">
        <v>113</v>
      </c>
      <c r="Y8" s="147"/>
      <c r="Z8" s="153"/>
      <c r="AA8" s="154" t="s">
        <v>114</v>
      </c>
      <c r="AB8" s="146"/>
      <c r="AC8" s="153"/>
      <c r="AD8" s="154" t="s">
        <v>115</v>
      </c>
      <c r="AE8" s="146"/>
      <c r="AF8" s="153"/>
      <c r="AG8" s="152" t="s">
        <v>116</v>
      </c>
      <c r="AH8" s="152"/>
      <c r="AI8" s="150"/>
      <c r="AJ8" s="151" t="s">
        <v>117</v>
      </c>
      <c r="AK8" s="150"/>
      <c r="AL8" s="149"/>
      <c r="AM8" s="148" t="s">
        <v>118</v>
      </c>
      <c r="AN8" s="147"/>
      <c r="AO8" s="153"/>
      <c r="AP8" s="154" t="s">
        <v>119</v>
      </c>
      <c r="AQ8" s="146"/>
      <c r="AR8" s="153"/>
      <c r="AS8" s="154" t="s">
        <v>120</v>
      </c>
      <c r="AT8" s="146"/>
      <c r="AU8" s="153"/>
      <c r="AV8" s="152" t="s">
        <v>121</v>
      </c>
      <c r="AW8" s="152"/>
      <c r="AX8" s="150"/>
      <c r="AY8" s="151" t="s">
        <v>122</v>
      </c>
      <c r="AZ8" s="150"/>
      <c r="BA8" s="149"/>
      <c r="BB8" s="148" t="s">
        <v>123</v>
      </c>
      <c r="BC8" s="147"/>
      <c r="BD8" s="153"/>
      <c r="BE8" s="154" t="s">
        <v>124</v>
      </c>
      <c r="BF8" s="146"/>
      <c r="BG8" s="153"/>
      <c r="BH8" s="154" t="s">
        <v>125</v>
      </c>
      <c r="BI8" s="146"/>
      <c r="BJ8" s="153"/>
      <c r="BK8" s="152" t="s">
        <v>126</v>
      </c>
      <c r="BL8" s="152"/>
      <c r="BM8" s="150"/>
      <c r="BN8" s="151" t="s">
        <v>127</v>
      </c>
      <c r="BO8" s="150"/>
      <c r="BP8" s="149"/>
      <c r="BQ8" s="148" t="s">
        <v>128</v>
      </c>
      <c r="BR8" s="147"/>
      <c r="BS8" s="146"/>
      <c r="BT8" s="145"/>
      <c r="BU8" s="144"/>
      <c r="BV8" s="143"/>
      <c r="BW8" s="142"/>
    </row>
    <row r="9" spans="1:75" s="126" customFormat="1" ht="11.25" customHeight="1">
      <c r="A9" s="141"/>
      <c r="C9" s="136" t="s">
        <v>4</v>
      </c>
      <c r="D9" s="135"/>
      <c r="E9" s="139" t="s">
        <v>5</v>
      </c>
      <c r="F9" s="136" t="s">
        <v>4</v>
      </c>
      <c r="G9" s="135"/>
      <c r="H9" s="138" t="s">
        <v>5</v>
      </c>
      <c r="I9" s="136" t="s">
        <v>4</v>
      </c>
      <c r="J9" s="135"/>
      <c r="K9" s="134" t="s">
        <v>5</v>
      </c>
      <c r="L9" s="136" t="s">
        <v>4</v>
      </c>
      <c r="M9" s="135"/>
      <c r="N9" s="134" t="s">
        <v>5</v>
      </c>
      <c r="O9" s="136" t="s">
        <v>4</v>
      </c>
      <c r="P9" s="135"/>
      <c r="Q9" s="134" t="s">
        <v>5</v>
      </c>
      <c r="R9" s="140" t="s">
        <v>4</v>
      </c>
      <c r="S9" s="135"/>
      <c r="T9" s="139" t="s">
        <v>5</v>
      </c>
      <c r="U9" s="136" t="s">
        <v>4</v>
      </c>
      <c r="V9" s="135"/>
      <c r="W9" s="138" t="s">
        <v>5</v>
      </c>
      <c r="X9" s="136" t="s">
        <v>4</v>
      </c>
      <c r="Y9" s="135"/>
      <c r="Z9" s="134" t="s">
        <v>5</v>
      </c>
      <c r="AA9" s="136" t="s">
        <v>4</v>
      </c>
      <c r="AB9" s="135"/>
      <c r="AC9" s="134" t="s">
        <v>5</v>
      </c>
      <c r="AD9" s="136" t="s">
        <v>4</v>
      </c>
      <c r="AE9" s="135"/>
      <c r="AF9" s="134" t="s">
        <v>5</v>
      </c>
      <c r="AG9" s="140" t="s">
        <v>4</v>
      </c>
      <c r="AH9" s="135"/>
      <c r="AI9" s="139" t="s">
        <v>5</v>
      </c>
      <c r="AJ9" s="136" t="s">
        <v>4</v>
      </c>
      <c r="AK9" s="135"/>
      <c r="AL9" s="138" t="s">
        <v>5</v>
      </c>
      <c r="AM9" s="136" t="s">
        <v>4</v>
      </c>
      <c r="AN9" s="135"/>
      <c r="AO9" s="134" t="s">
        <v>5</v>
      </c>
      <c r="AP9" s="136" t="s">
        <v>4</v>
      </c>
      <c r="AQ9" s="135"/>
      <c r="AR9" s="134" t="s">
        <v>5</v>
      </c>
      <c r="AS9" s="136" t="s">
        <v>4</v>
      </c>
      <c r="AT9" s="135"/>
      <c r="AU9" s="134" t="s">
        <v>5</v>
      </c>
      <c r="AV9" s="140" t="s">
        <v>4</v>
      </c>
      <c r="AW9" s="135"/>
      <c r="AX9" s="139" t="s">
        <v>5</v>
      </c>
      <c r="AY9" s="136" t="s">
        <v>4</v>
      </c>
      <c r="AZ9" s="135"/>
      <c r="BA9" s="138" t="s">
        <v>5</v>
      </c>
      <c r="BB9" s="136" t="s">
        <v>4</v>
      </c>
      <c r="BC9" s="135"/>
      <c r="BD9" s="134" t="s">
        <v>5</v>
      </c>
      <c r="BE9" s="136" t="s">
        <v>4</v>
      </c>
      <c r="BF9" s="135"/>
      <c r="BG9" s="134" t="s">
        <v>5</v>
      </c>
      <c r="BH9" s="136" t="s">
        <v>4</v>
      </c>
      <c r="BI9" s="135"/>
      <c r="BJ9" s="134" t="s">
        <v>5</v>
      </c>
      <c r="BK9" s="140" t="s">
        <v>4</v>
      </c>
      <c r="BL9" s="135"/>
      <c r="BM9" s="139" t="s">
        <v>5</v>
      </c>
      <c r="BN9" s="136" t="s">
        <v>4</v>
      </c>
      <c r="BO9" s="135"/>
      <c r="BP9" s="138" t="s">
        <v>5</v>
      </c>
      <c r="BQ9" s="136" t="s">
        <v>4</v>
      </c>
      <c r="BR9" s="135"/>
      <c r="BS9" s="134" t="s">
        <v>5</v>
      </c>
      <c r="BT9" s="137" t="s">
        <v>4</v>
      </c>
      <c r="BU9" s="136" t="s">
        <v>4</v>
      </c>
      <c r="BV9" s="135"/>
      <c r="BW9" s="134" t="s">
        <v>5</v>
      </c>
    </row>
    <row r="10" spans="3:75" s="126" customFormat="1" ht="39" customHeight="1">
      <c r="C10" s="133"/>
      <c r="D10" s="132" t="s">
        <v>72</v>
      </c>
      <c r="E10" s="127"/>
      <c r="F10" s="129"/>
      <c r="G10" s="132" t="s">
        <v>72</v>
      </c>
      <c r="H10" s="131"/>
      <c r="I10" s="129"/>
      <c r="J10" s="128" t="s">
        <v>72</v>
      </c>
      <c r="K10" s="127"/>
      <c r="L10" s="130"/>
      <c r="M10" s="128" t="s">
        <v>72</v>
      </c>
      <c r="N10" s="127"/>
      <c r="O10" s="129"/>
      <c r="P10" s="128" t="s">
        <v>72</v>
      </c>
      <c r="Q10" s="127"/>
      <c r="R10" s="133"/>
      <c r="S10" s="132" t="s">
        <v>72</v>
      </c>
      <c r="T10" s="127"/>
      <c r="U10" s="129"/>
      <c r="V10" s="132" t="s">
        <v>72</v>
      </c>
      <c r="W10" s="131"/>
      <c r="X10" s="129"/>
      <c r="Y10" s="128" t="s">
        <v>72</v>
      </c>
      <c r="Z10" s="127"/>
      <c r="AA10" s="130"/>
      <c r="AB10" s="128" t="s">
        <v>72</v>
      </c>
      <c r="AC10" s="127"/>
      <c r="AD10" s="129"/>
      <c r="AE10" s="128" t="s">
        <v>72</v>
      </c>
      <c r="AF10" s="127"/>
      <c r="AG10" s="133"/>
      <c r="AH10" s="132" t="s">
        <v>72</v>
      </c>
      <c r="AI10" s="127"/>
      <c r="AJ10" s="129"/>
      <c r="AK10" s="132" t="s">
        <v>72</v>
      </c>
      <c r="AL10" s="131"/>
      <c r="AM10" s="129"/>
      <c r="AN10" s="128" t="s">
        <v>72</v>
      </c>
      <c r="AO10" s="127"/>
      <c r="AP10" s="130"/>
      <c r="AQ10" s="128" t="s">
        <v>72</v>
      </c>
      <c r="AR10" s="127"/>
      <c r="AS10" s="129"/>
      <c r="AT10" s="128" t="s">
        <v>72</v>
      </c>
      <c r="AU10" s="127"/>
      <c r="AV10" s="133"/>
      <c r="AW10" s="132" t="s">
        <v>72</v>
      </c>
      <c r="AX10" s="127"/>
      <c r="AY10" s="129"/>
      <c r="AZ10" s="132" t="s">
        <v>72</v>
      </c>
      <c r="BA10" s="131"/>
      <c r="BB10" s="129"/>
      <c r="BC10" s="128" t="s">
        <v>72</v>
      </c>
      <c r="BD10" s="127"/>
      <c r="BE10" s="130"/>
      <c r="BF10" s="128" t="s">
        <v>72</v>
      </c>
      <c r="BG10" s="127"/>
      <c r="BH10" s="129"/>
      <c r="BI10" s="128" t="s">
        <v>72</v>
      </c>
      <c r="BJ10" s="127"/>
      <c r="BK10" s="133"/>
      <c r="BL10" s="132" t="s">
        <v>72</v>
      </c>
      <c r="BM10" s="127"/>
      <c r="BN10" s="129"/>
      <c r="BO10" s="132" t="s">
        <v>72</v>
      </c>
      <c r="BP10" s="131"/>
      <c r="BQ10" s="129"/>
      <c r="BR10" s="128" t="s">
        <v>72</v>
      </c>
      <c r="BS10" s="127"/>
      <c r="BT10" s="130"/>
      <c r="BU10" s="129"/>
      <c r="BV10" s="128" t="s">
        <v>72</v>
      </c>
      <c r="BW10" s="127"/>
    </row>
    <row r="11" spans="1:75" ht="11.25" customHeight="1">
      <c r="A11" s="114"/>
      <c r="B11" s="113"/>
      <c r="C11" s="123"/>
      <c r="D11" s="123"/>
      <c r="E11" s="123"/>
      <c r="F11" s="123"/>
      <c r="G11" s="123"/>
      <c r="H11" s="123"/>
      <c r="I11" s="123"/>
      <c r="J11" s="123"/>
      <c r="K11" s="124"/>
      <c r="L11" s="123"/>
      <c r="M11" s="123"/>
      <c r="N11" s="124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23"/>
      <c r="AB11" s="123"/>
      <c r="AC11" s="124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4"/>
      <c r="AP11" s="123"/>
      <c r="AQ11" s="123"/>
      <c r="AR11" s="124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4"/>
      <c r="BE11" s="123"/>
      <c r="BF11" s="123"/>
      <c r="BG11" s="124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4"/>
      <c r="BT11" s="123"/>
      <c r="BU11" s="123"/>
      <c r="BV11" s="123"/>
      <c r="BW11" s="123"/>
    </row>
    <row r="12" spans="1:75" ht="11.25" customHeight="1">
      <c r="A12" s="114"/>
      <c r="B12" s="125" t="s">
        <v>73</v>
      </c>
      <c r="C12" s="123"/>
      <c r="D12" s="123"/>
      <c r="E12" s="123"/>
      <c r="F12" s="123"/>
      <c r="G12" s="123"/>
      <c r="H12" s="123"/>
      <c r="I12" s="123"/>
      <c r="J12" s="123"/>
      <c r="K12" s="124"/>
      <c r="L12" s="123"/>
      <c r="M12" s="123"/>
      <c r="N12" s="124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4"/>
      <c r="AA12" s="123"/>
      <c r="AB12" s="123"/>
      <c r="AC12" s="124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123"/>
      <c r="AQ12" s="123"/>
      <c r="AR12" s="124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4"/>
      <c r="BE12" s="123"/>
      <c r="BF12" s="123"/>
      <c r="BG12" s="124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28">
        <v>8335249.7</v>
      </c>
      <c r="BU12" s="123">
        <v>0</v>
      </c>
      <c r="BV12" s="123"/>
      <c r="BW12" s="123"/>
    </row>
    <row r="13" spans="1:75" ht="11.25" customHeight="1">
      <c r="A13" s="114"/>
      <c r="B13" s="125"/>
      <c r="C13" s="123"/>
      <c r="D13" s="123"/>
      <c r="E13" s="123"/>
      <c r="F13" s="123"/>
      <c r="G13" s="123"/>
      <c r="H13" s="123"/>
      <c r="I13" s="123"/>
      <c r="J13" s="123"/>
      <c r="K13" s="124"/>
      <c r="L13" s="123"/>
      <c r="M13" s="123"/>
      <c r="N13" s="124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4"/>
      <c r="AA13" s="123"/>
      <c r="AB13" s="123"/>
      <c r="AC13" s="124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4"/>
      <c r="AP13" s="123"/>
      <c r="AQ13" s="123"/>
      <c r="AR13" s="124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4"/>
      <c r="BE13" s="123"/>
      <c r="BF13" s="123"/>
      <c r="BG13" s="124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4"/>
      <c r="BT13" s="123"/>
      <c r="BU13" s="123"/>
      <c r="BV13" s="123"/>
      <c r="BW13" s="123"/>
    </row>
    <row r="14" spans="1:75" ht="12.75">
      <c r="A14" s="118"/>
      <c r="B14" s="117" t="s">
        <v>74</v>
      </c>
      <c r="C14" s="116"/>
      <c r="D14" s="115"/>
      <c r="E14" s="115"/>
      <c r="F14" s="11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6"/>
      <c r="S14" s="115"/>
      <c r="T14" s="115"/>
      <c r="U14" s="115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6"/>
      <c r="AH14" s="115"/>
      <c r="AI14" s="115"/>
      <c r="AJ14" s="115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6"/>
      <c r="AW14" s="115"/>
      <c r="AX14" s="115"/>
      <c r="AY14" s="115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6"/>
      <c r="BL14" s="115"/>
      <c r="BM14" s="115"/>
      <c r="BN14" s="115"/>
      <c r="BO14" s="114"/>
      <c r="BP14" s="114"/>
      <c r="BQ14" s="114"/>
      <c r="BR14" s="114"/>
      <c r="BS14" s="114"/>
      <c r="BT14" s="114"/>
      <c r="BU14" s="114"/>
      <c r="BV14" s="114"/>
      <c r="BW14" s="114"/>
    </row>
    <row r="15" spans="1:75" ht="14.25">
      <c r="A15" s="113">
        <v>101</v>
      </c>
      <c r="B15" s="112" t="s">
        <v>75</v>
      </c>
      <c r="C15" s="28">
        <v>15703607.93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5679626.84</v>
      </c>
      <c r="J15" s="28">
        <v>0</v>
      </c>
      <c r="K15" s="28">
        <v>0</v>
      </c>
      <c r="L15" s="28">
        <v>1001078.94</v>
      </c>
      <c r="M15" s="28">
        <v>0</v>
      </c>
      <c r="N15" s="28">
        <v>0</v>
      </c>
      <c r="O15" s="28">
        <v>749128.08</v>
      </c>
      <c r="P15" s="28">
        <v>0</v>
      </c>
      <c r="Q15" s="28">
        <v>0</v>
      </c>
      <c r="R15" s="28">
        <v>108005.97</v>
      </c>
      <c r="S15" s="28">
        <v>0</v>
      </c>
      <c r="T15" s="28">
        <v>0</v>
      </c>
      <c r="U15" s="28">
        <v>350795.38</v>
      </c>
      <c r="V15" s="28">
        <v>0</v>
      </c>
      <c r="W15" s="28">
        <v>0</v>
      </c>
      <c r="X15" s="28">
        <v>1494469.63</v>
      </c>
      <c r="Y15" s="28">
        <v>0</v>
      </c>
      <c r="Z15" s="28">
        <v>0</v>
      </c>
      <c r="AA15" s="28">
        <v>1814961.62</v>
      </c>
      <c r="AB15" s="28">
        <v>0</v>
      </c>
      <c r="AC15" s="28">
        <v>0</v>
      </c>
      <c r="AD15" s="28">
        <v>273972.7</v>
      </c>
      <c r="AE15" s="28">
        <v>0</v>
      </c>
      <c r="AF15" s="28">
        <v>0</v>
      </c>
      <c r="AG15" s="28">
        <v>311336.78</v>
      </c>
      <c r="AH15" s="28">
        <v>0</v>
      </c>
      <c r="AI15" s="28">
        <v>0</v>
      </c>
      <c r="AJ15" s="28">
        <v>1973562.58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1306155.48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30766701.929999996</v>
      </c>
      <c r="BV15" s="29">
        <f>+D15+G15+J15+M15+P15+S15+V15+Y15+AB15+AE15+AH15+AK15+AN15+AQ15+AT15+AW15+AZ15+BC15+BF15+BI15+BL15+BO15+BR15</f>
        <v>0</v>
      </c>
      <c r="BW15" s="29">
        <f>+E15+H15+K15+N15+Q15+T15+W15+Z15+AC15+AF15+AI15+AL15+AO15+AR15+AU15+AX15+BA15+BD15+BG15+BJ15+BM15+BP15+BS15</f>
        <v>0</v>
      </c>
    </row>
    <row r="16" spans="1:75" ht="14.25">
      <c r="A16" s="113">
        <f>A15+1</f>
        <v>102</v>
      </c>
      <c r="B16" s="112" t="s">
        <v>76</v>
      </c>
      <c r="C16" s="28">
        <v>1188578.21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333971</v>
      </c>
      <c r="J16" s="28">
        <v>0</v>
      </c>
      <c r="K16" s="28">
        <v>0</v>
      </c>
      <c r="L16" s="28">
        <v>65946.54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440</v>
      </c>
      <c r="S16" s="28">
        <v>0</v>
      </c>
      <c r="T16" s="28">
        <v>0</v>
      </c>
      <c r="U16" s="28">
        <v>9529.15</v>
      </c>
      <c r="V16" s="28">
        <v>0</v>
      </c>
      <c r="W16" s="28">
        <v>0</v>
      </c>
      <c r="X16" s="28">
        <v>91218.21</v>
      </c>
      <c r="Y16" s="28">
        <v>0</v>
      </c>
      <c r="Z16" s="28">
        <v>0</v>
      </c>
      <c r="AA16" s="28">
        <v>62602.24</v>
      </c>
      <c r="AB16" s="28">
        <v>0</v>
      </c>
      <c r="AC16" s="28">
        <v>0</v>
      </c>
      <c r="AD16" s="28">
        <v>19140.92</v>
      </c>
      <c r="AE16" s="28">
        <v>0</v>
      </c>
      <c r="AF16" s="28">
        <v>0</v>
      </c>
      <c r="AG16" s="28">
        <v>18347.67</v>
      </c>
      <c r="AH16" s="28">
        <v>0</v>
      </c>
      <c r="AI16" s="28">
        <v>0</v>
      </c>
      <c r="AJ16" s="28">
        <v>113061.08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73306.08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>+C16+F16+I16+L16+O16+R16+U16+X16+AA16+AD16+AG16+AJ16+AM16+AP16+AS16+AV16+AY16+BB16+BE16+BH16+BK16+BN16+BQ16</f>
        <v>1976141.0999999999</v>
      </c>
      <c r="BV16" s="29">
        <f>+D16+G16+J16+M16+P16+S16+V16+Y16+AB16+AE16+AH16+AK16+AN16+AQ16+AT16+AW16+AZ16+BC16+BF16+BI16+BL16+BO16+BR16</f>
        <v>0</v>
      </c>
      <c r="BW16" s="29">
        <f>+E16+H16+K16+N16+Q16+T16+W16+Z16+AC16+AF16+AI16+AL16+AO16+AR16+AU16+AX16+BA16+BD16+BG16+BJ16+BM16+BP16+BS16</f>
        <v>0</v>
      </c>
    </row>
    <row r="17" spans="1:75" ht="14.25">
      <c r="A17" s="113">
        <f>A16+1</f>
        <v>103</v>
      </c>
      <c r="B17" s="112" t="s">
        <v>77</v>
      </c>
      <c r="C17" s="28">
        <v>11460793.48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379245.42</v>
      </c>
      <c r="J17" s="28">
        <v>0</v>
      </c>
      <c r="K17" s="28">
        <v>0</v>
      </c>
      <c r="L17" s="28">
        <v>3429622</v>
      </c>
      <c r="M17" s="28">
        <v>0</v>
      </c>
      <c r="N17" s="28">
        <v>0</v>
      </c>
      <c r="O17" s="28">
        <v>87750</v>
      </c>
      <c r="P17" s="28">
        <v>0</v>
      </c>
      <c r="Q17" s="28">
        <v>0</v>
      </c>
      <c r="R17" s="28">
        <v>101000</v>
      </c>
      <c r="S17" s="28">
        <v>0</v>
      </c>
      <c r="T17" s="28">
        <v>0</v>
      </c>
      <c r="U17" s="28">
        <v>150460</v>
      </c>
      <c r="V17" s="28">
        <v>0</v>
      </c>
      <c r="W17" s="28">
        <v>0</v>
      </c>
      <c r="X17" s="28">
        <v>42960</v>
      </c>
      <c r="Y17" s="28">
        <v>0</v>
      </c>
      <c r="Z17" s="28">
        <v>0</v>
      </c>
      <c r="AA17" s="28">
        <v>49339198.78</v>
      </c>
      <c r="AB17" s="28">
        <v>0</v>
      </c>
      <c r="AC17" s="28">
        <v>0</v>
      </c>
      <c r="AD17" s="28">
        <v>1674400</v>
      </c>
      <c r="AE17" s="28">
        <v>0</v>
      </c>
      <c r="AF17" s="28">
        <v>0</v>
      </c>
      <c r="AG17" s="28">
        <v>800</v>
      </c>
      <c r="AH17" s="28">
        <v>0</v>
      </c>
      <c r="AI17" s="28">
        <v>0</v>
      </c>
      <c r="AJ17" s="28">
        <v>2882283.87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37671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>+C17+F17+I17+L17+O17+R17+U17+X17+AA17+AD17+AG17+AJ17+AM17+AP17+AS17+AV17+AY17+BB17+BE17+BH17+BK17+BN17+BQ17</f>
        <v>69586184.55</v>
      </c>
      <c r="BV17" s="29">
        <f>+D17+G17+J17+M17+P17+S17+V17+Y17+AB17+AE17+AH17+AK17+AN17+AQ17+AT17+AW17+AZ17+BC17+BF17+BI17+BL17+BO17+BR17</f>
        <v>0</v>
      </c>
      <c r="BW17" s="29">
        <f>+E17+H17+K17+N17+Q17+T17+W17+Z17+AC17+AF17+AI17+AL17+AO17+AR17+AU17+AX17+BA17+BD17+BG17+BJ17+BM17+BP17+BS17</f>
        <v>0</v>
      </c>
    </row>
    <row r="18" spans="1:75" ht="14.25">
      <c r="A18" s="113">
        <f>A17+1</f>
        <v>104</v>
      </c>
      <c r="B18" s="112" t="s">
        <v>23</v>
      </c>
      <c r="C18" s="28">
        <v>32793.5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11000</v>
      </c>
      <c r="J18" s="28">
        <v>0</v>
      </c>
      <c r="K18" s="28">
        <v>0</v>
      </c>
      <c r="L18" s="28">
        <v>1140000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120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8074718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802500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>+C18+F18+I18+L18+O18+R18+U18+X18+AA18+AD18+AG18+AJ18+AM18+AP18+AS18+AV18+AY18+BB18+BE18+BH18+BK18+BN18+BQ18</f>
        <v>10061131.5</v>
      </c>
      <c r="BV18" s="29">
        <f>+D18+G18+J18+M18+P18+S18+V18+Y18+AB18+AE18+AH18+AK18+AN18+AQ18+AT18+AW18+AZ18+BC18+BF18+BI18+BL18+BO18+BR18</f>
        <v>0</v>
      </c>
      <c r="BW18" s="29">
        <f>+E18+H18+K18+N18+Q18+T18+W18+Z18+AC18+AF18+AI18+AL18+AO18+AR18+AU18+AX18+BA18+BD18+BG18+BJ18+BM18+BP18+BS18</f>
        <v>0</v>
      </c>
    </row>
    <row r="19" spans="1:75" ht="14.25">
      <c r="A19" s="113">
        <f>A18+1</f>
        <v>105</v>
      </c>
      <c r="B19" s="112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>+C19+F19+I19+L19+O19+R19+U19+X19+AA19+AD19+AG19+AJ19+AM19+AP19+AS19+AV19+AY19+BB19+BE19+BH19+BK19+BN19+BQ19</f>
        <v>0</v>
      </c>
      <c r="BV19" s="29">
        <f>+D19+G19+J19+M19+P19+S19+V19+Y19+AB19+AE19+AH19+AK19+AN19+AQ19+AT19+AW19+AZ19+BC19+BF19+BI19+BL19+BO19+BR19</f>
        <v>0</v>
      </c>
      <c r="BW19" s="29">
        <f>+E19+H19+K19+N19+Q19+T19+W19+Z19+AC19+AF19+AI19+AL19+AO19+AR19+AU19+AX19+BA19+BD19+BG19+BJ19+BM19+BP19+BS19</f>
        <v>0</v>
      </c>
    </row>
    <row r="20" spans="1:75" ht="14.25">
      <c r="A20" s="113">
        <f>A19+1</f>
        <v>106</v>
      </c>
      <c r="B20" s="112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>+C20+F20+I20+L20+O20+R20+U20+X20+AA20+AD20+AG20+AJ20+AM20+AP20+AS20+AV20+AY20+BB20+BE20+BH20+BK20+BN20+BQ20</f>
        <v>0</v>
      </c>
      <c r="BV20" s="29">
        <f>+D20+G20+J20+M20+P20+S20+V20+Y20+AB20+AE20+AH20+AK20+AN20+AQ20+AT20+AW20+AZ20+BC20+BF20+BI20+BL20+BO20+BR20</f>
        <v>0</v>
      </c>
      <c r="BW20" s="29">
        <f>+E20+H20+K20+N20+Q20+T20+W20+Z20+AC20+AF20+AI20+AL20+AO20+AR20+AU20+AX20+BA20+BD20+BG20+BJ20+BM20+BP20+BS20</f>
        <v>0</v>
      </c>
    </row>
    <row r="21" spans="1:75" ht="14.25">
      <c r="A21" s="113">
        <f>A20+1</f>
        <v>107</v>
      </c>
      <c r="B21" s="112" t="s">
        <v>80</v>
      </c>
      <c r="C21" s="28">
        <v>350000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26803.2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12992510.54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>+C21+F21+I21+L21+O21+R21+U21+X21+AA21+AD21+AG21+AJ21+AM21+AP21+AS21+AV21+AY21+BB21+BE21+BH21+BK21+BN21+BQ21</f>
        <v>13369313.739999998</v>
      </c>
      <c r="BV21" s="29">
        <f>+D21+G21+J21+M21+P21+S21+V21+Y21+AB21+AE21+AH21+AK21+AN21+AQ21+AT21+AW21+AZ21+BC21+BF21+BI21+BL21+BO21+BR21</f>
        <v>0</v>
      </c>
      <c r="BW21" s="29">
        <f>+E21+H21+K21+N21+Q21+T21+W21+Z21+AC21+AF21+AI21+AL21+AO21+AR21+AU21+AX21+BA21+BD21+BG21+BJ21+BM21+BP21+BS21</f>
        <v>0</v>
      </c>
    </row>
    <row r="22" spans="1:75" ht="14.25">
      <c r="A22" s="113">
        <f>A21+1</f>
        <v>108</v>
      </c>
      <c r="B22" s="112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>+C22+F22+I22+L22+O22+R22+U22+X22+AA22+AD22+AG22+AJ22+AM22+AP22+AS22+AV22+AY22+BB22+BE22+BH22+BK22+BN22+BQ22</f>
        <v>0</v>
      </c>
      <c r="BV22" s="29">
        <f>+D22+G22+J22+M22+P22+S22+V22+Y22+AB22+AE22+AH22+AK22+AN22+AQ22+AT22+AW22+AZ22+BC22+BF22+BI22+BL22+BO22+BR22</f>
        <v>0</v>
      </c>
      <c r="BW22" s="29">
        <f>+E22+H22+K22+N22+Q22+T22+W22+Z22+AC22+AF22+AI22+AL22+AO22+AR22+AU22+AX22+BA22+BD22+BG22+BJ22+BM22+BP22+BS22</f>
        <v>0</v>
      </c>
    </row>
    <row r="23" spans="1:75" ht="14.25">
      <c r="A23" s="113">
        <f>A22+1</f>
        <v>109</v>
      </c>
      <c r="B23" s="112" t="s">
        <v>82</v>
      </c>
      <c r="C23" s="28">
        <v>66900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1000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2000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>+C23+F23+I23+L23+O23+R23+U23+X23+AA23+AD23+AG23+AJ23+AM23+AP23+AS23+AV23+AY23+BB23+BE23+BH23+BK23+BN23+BQ23</f>
        <v>69900</v>
      </c>
      <c r="BV23" s="29">
        <f>+D23+G23+J23+M23+P23+S23+V23+Y23+AB23+AE23+AH23+AK23+AN23+AQ23+AT23+AW23+AZ23+BC23+BF23+BI23+BL23+BO23+BR23</f>
        <v>0</v>
      </c>
      <c r="BW23" s="29">
        <f>+E23+H23+K23+N23+Q23+T23+W23+Z23+AC23+AF23+AI23+AL23+AO23+AR23+AU23+AX23+BA23+BD23+BG23+BJ23+BM23+BP23+BS23</f>
        <v>0</v>
      </c>
    </row>
    <row r="24" spans="1:75" ht="14.25">
      <c r="A24" s="113">
        <f>A23+1</f>
        <v>110</v>
      </c>
      <c r="B24" s="112" t="s">
        <v>83</v>
      </c>
      <c r="C24" s="28">
        <v>4068661.22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30000</v>
      </c>
      <c r="J24" s="28">
        <v>0</v>
      </c>
      <c r="K24" s="28">
        <v>0</v>
      </c>
      <c r="L24" s="28">
        <v>2500</v>
      </c>
      <c r="M24" s="28">
        <v>0</v>
      </c>
      <c r="N24" s="28">
        <v>0</v>
      </c>
      <c r="O24" s="28">
        <v>9000</v>
      </c>
      <c r="P24" s="28">
        <v>0</v>
      </c>
      <c r="Q24" s="28">
        <v>0</v>
      </c>
      <c r="R24" s="28">
        <v>9000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10000</v>
      </c>
      <c r="Y24" s="28">
        <v>0</v>
      </c>
      <c r="Z24" s="28">
        <v>0</v>
      </c>
      <c r="AA24" s="28">
        <v>482274.55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2000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27678358.58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>+C24+F24+I24+L24+O24+R24+U24+X24+AA24+AD24+AG24+AJ24+AM24+AP24+AS24+AV24+AY24+BB24+BE24+BH24+BK24+BN24+BQ24</f>
        <v>32291794.349999998</v>
      </c>
      <c r="BV24" s="29">
        <f>+D24+G24+J24+M24+P24+S24+V24+Y24+AB24+AE24+AH24+AK24+AN24+AQ24+AT24+AW24+AZ24+BC24+BF24+BI24+BL24+BO24+BR24</f>
        <v>0</v>
      </c>
      <c r="BW24" s="29">
        <f>+E24+H24+K24+N24+Q24+T24+W24+Z24+AC24+AF24+AI24+AL24+AO24+AR24+AU24+AX24+BA24+BD24+BG24+BJ24+BM24+BP24+BS24</f>
        <v>0</v>
      </c>
    </row>
    <row r="25" spans="1:75" s="109" customFormat="1" ht="15" thickBot="1">
      <c r="A25" s="111">
        <v>100</v>
      </c>
      <c r="B25" s="110" t="s">
        <v>84</v>
      </c>
      <c r="C25" s="31">
        <f>SUM(C15:C24)</f>
        <v>32871334.34</v>
      </c>
      <c r="D25" s="31">
        <f>SUM(D15:D24)</f>
        <v>0</v>
      </c>
      <c r="E25" s="31">
        <f>SUM(E15:E24)</f>
        <v>0</v>
      </c>
      <c r="F25" s="31">
        <f>SUM(F15:F24)</f>
        <v>0</v>
      </c>
      <c r="G25" s="31">
        <f>SUM(G15:G24)</f>
        <v>0</v>
      </c>
      <c r="H25" s="31">
        <f>SUM(H15:H24)</f>
        <v>0</v>
      </c>
      <c r="I25" s="31">
        <f>SUM(I15:I24)</f>
        <v>6434843.26</v>
      </c>
      <c r="J25" s="31">
        <f>SUM(J15:J24)</f>
        <v>0</v>
      </c>
      <c r="K25" s="31">
        <f>SUM(K15:K24)</f>
        <v>0</v>
      </c>
      <c r="L25" s="31">
        <f>SUM(L15:L24)</f>
        <v>5639147.48</v>
      </c>
      <c r="M25" s="31">
        <f>SUM(M15:M24)</f>
        <v>0</v>
      </c>
      <c r="N25" s="31">
        <f>SUM(N15:N24)</f>
        <v>0</v>
      </c>
      <c r="O25" s="31">
        <f>SUM(O15:O24)</f>
        <v>845878.08</v>
      </c>
      <c r="P25" s="31">
        <f>SUM(P15:P24)</f>
        <v>0</v>
      </c>
      <c r="Q25" s="31">
        <f>SUM(Q15:Q24)</f>
        <v>0</v>
      </c>
      <c r="R25" s="31">
        <f>SUM(R15:R24)</f>
        <v>218445.97</v>
      </c>
      <c r="S25" s="31">
        <f>SUM(S15:S24)</f>
        <v>0</v>
      </c>
      <c r="T25" s="31">
        <f>SUM(T15:T24)</f>
        <v>0</v>
      </c>
      <c r="U25" s="31">
        <f>SUM(U15:U24)</f>
        <v>510904.53</v>
      </c>
      <c r="V25" s="31">
        <f>SUM(V15:V24)</f>
        <v>0</v>
      </c>
      <c r="W25" s="31">
        <f>SUM(W15:W24)</f>
        <v>0</v>
      </c>
      <c r="X25" s="31">
        <f>SUM(X15:X24)</f>
        <v>1638647.8399999999</v>
      </c>
      <c r="Y25" s="31">
        <f>SUM(Y15:Y24)</f>
        <v>0</v>
      </c>
      <c r="Z25" s="31">
        <f>SUM(Z15:Z24)</f>
        <v>0</v>
      </c>
      <c r="AA25" s="31">
        <f>SUM(AA15:AA24)</f>
        <v>59800558.39</v>
      </c>
      <c r="AB25" s="31">
        <f>SUM(AB15:AB24)</f>
        <v>0</v>
      </c>
      <c r="AC25" s="31">
        <f>SUM(AC15:AC24)</f>
        <v>0</v>
      </c>
      <c r="AD25" s="31">
        <f>SUM(AD15:AD24)</f>
        <v>1967513.62</v>
      </c>
      <c r="AE25" s="31">
        <f>SUM(AE15:AE24)</f>
        <v>0</v>
      </c>
      <c r="AF25" s="31">
        <f>SUM(AF15:AF24)</f>
        <v>0</v>
      </c>
      <c r="AG25" s="31">
        <f>SUM(AG15:AG24)</f>
        <v>330484.45</v>
      </c>
      <c r="AH25" s="31">
        <f>SUM(AH15:AH24)</f>
        <v>0</v>
      </c>
      <c r="AI25" s="31">
        <f>SUM(AI15:AI24)</f>
        <v>0</v>
      </c>
      <c r="AJ25" s="31">
        <f>SUM(AJ15:AJ24)</f>
        <v>5773407.53</v>
      </c>
      <c r="AK25" s="31">
        <f>SUM(AK15:AK24)</f>
        <v>0</v>
      </c>
      <c r="AL25" s="31">
        <f>SUM(AL15:AL24)</f>
        <v>0</v>
      </c>
      <c r="AM25" s="31">
        <f>SUM(AM15:AM24)</f>
        <v>0</v>
      </c>
      <c r="AN25" s="31">
        <f>SUM(AN15:AN24)</f>
        <v>0</v>
      </c>
      <c r="AO25" s="31">
        <f>SUM(AO15:AO24)</f>
        <v>0</v>
      </c>
      <c r="AP25" s="31">
        <f>SUM(AP15:AP24)</f>
        <v>1419132.56</v>
      </c>
      <c r="AQ25" s="31">
        <f>SUM(AQ15:AQ24)</f>
        <v>0</v>
      </c>
      <c r="AR25" s="31">
        <f>SUM(AR15:AR24)</f>
        <v>0</v>
      </c>
      <c r="AS25" s="31">
        <f>SUM(AS15:AS24)</f>
        <v>0</v>
      </c>
      <c r="AT25" s="31">
        <f>SUM(AT15:AT24)</f>
        <v>0</v>
      </c>
      <c r="AU25" s="31">
        <f>SUM(AU15:AU24)</f>
        <v>0</v>
      </c>
      <c r="AV25" s="31">
        <f>SUM(AV15:AV24)</f>
        <v>0</v>
      </c>
      <c r="AW25" s="31">
        <f>SUM(AW15:AW24)</f>
        <v>0</v>
      </c>
      <c r="AX25" s="31">
        <f>SUM(AX15:AX24)</f>
        <v>0</v>
      </c>
      <c r="AY25" s="31">
        <f>SUM(AY15:AY24)</f>
        <v>0</v>
      </c>
      <c r="AZ25" s="31">
        <f>SUM(AZ15:AZ24)</f>
        <v>0</v>
      </c>
      <c r="BA25" s="31">
        <f>SUM(BA15:BA24)</f>
        <v>0</v>
      </c>
      <c r="BB25" s="31">
        <f>SUM(BB15:BB24)</f>
        <v>0</v>
      </c>
      <c r="BC25" s="31">
        <f>SUM(BC15:BC24)</f>
        <v>0</v>
      </c>
      <c r="BD25" s="31">
        <f>SUM(BD15:BD24)</f>
        <v>0</v>
      </c>
      <c r="BE25" s="31">
        <f>SUM(BE15:BE24)</f>
        <v>0</v>
      </c>
      <c r="BF25" s="31">
        <f>SUM(BF15:BF24)</f>
        <v>0</v>
      </c>
      <c r="BG25" s="31">
        <f>SUM(BG15:BG24)</f>
        <v>0</v>
      </c>
      <c r="BH25" s="31">
        <f>SUM(BH15:BH24)</f>
        <v>27678358.58</v>
      </c>
      <c r="BI25" s="31">
        <f>SUM(BI15:BI24)</f>
        <v>0</v>
      </c>
      <c r="BJ25" s="31">
        <f>SUM(BJ15:BJ24)</f>
        <v>0</v>
      </c>
      <c r="BK25" s="31">
        <f>SUM(BK15:BK24)</f>
        <v>12992510.54</v>
      </c>
      <c r="BL25" s="31">
        <f>SUM(BL15:BL24)</f>
        <v>0</v>
      </c>
      <c r="BM25" s="31">
        <f>SUM(BM15:BM24)</f>
        <v>0</v>
      </c>
      <c r="BN25" s="31">
        <f>SUM(BN15:BN24)</f>
        <v>0</v>
      </c>
      <c r="BO25" s="31">
        <f>SUM(BO15:BO24)</f>
        <v>0</v>
      </c>
      <c r="BP25" s="31">
        <f>SUM(BP15:BP24)</f>
        <v>0</v>
      </c>
      <c r="BQ25" s="31">
        <f>SUM(BQ15:BQ24)</f>
        <v>0</v>
      </c>
      <c r="BR25" s="31">
        <f>SUM(BR15:BR24)</f>
        <v>0</v>
      </c>
      <c r="BS25" s="31">
        <f>SUM(BS15:BS24)</f>
        <v>0</v>
      </c>
      <c r="BT25" s="31"/>
      <c r="BU25" s="31">
        <f>SUM(BU15:BU24)</f>
        <v>158121167.17</v>
      </c>
      <c r="BV25" s="31">
        <f>SUM(BV15:BV24)</f>
        <v>0</v>
      </c>
      <c r="BW25" s="31">
        <f>SUM(BW15:BW24)</f>
        <v>0</v>
      </c>
    </row>
    <row r="26" spans="1:75" ht="12.75" thickTop="1">
      <c r="A26" s="122"/>
      <c r="B26" s="12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118"/>
      <c r="B27" s="117" t="s">
        <v>85</v>
      </c>
      <c r="C27" s="116"/>
      <c r="D27" s="115"/>
      <c r="E27" s="115"/>
      <c r="F27" s="115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6"/>
      <c r="S27" s="115"/>
      <c r="T27" s="115"/>
      <c r="U27" s="115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6"/>
      <c r="AH27" s="115"/>
      <c r="AI27" s="115"/>
      <c r="AJ27" s="115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6"/>
      <c r="AW27" s="115"/>
      <c r="AX27" s="115"/>
      <c r="AY27" s="115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6"/>
      <c r="BL27" s="115"/>
      <c r="BM27" s="115"/>
      <c r="BN27" s="115"/>
      <c r="BO27" s="114"/>
      <c r="BP27" s="114"/>
      <c r="BQ27" s="114"/>
      <c r="BR27" s="114"/>
      <c r="BS27" s="114"/>
      <c r="BT27" s="114"/>
      <c r="BU27" s="114"/>
      <c r="BV27" s="114"/>
      <c r="BW27" s="114"/>
    </row>
    <row r="28" spans="1:75" ht="14.25">
      <c r="A28" s="113">
        <v>201</v>
      </c>
      <c r="B28" s="112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>+D28+G28+J28+M28+P28+S28+V28+Y28+AB28+AE28+AH28+AK28+AN28+AQ28+AT28+AW28+AZ28+BC28+BF28+BI28+BL28+BO28+BR28</f>
        <v>0</v>
      </c>
      <c r="BW28" s="29">
        <f>+E28+H28+K28+N28+Q28+T28+W28+Z28+AC28+AF28+AI28+AL28+AO28+AR28+AU28+AX28+BA28+BD28+BG28+BJ28+BM28+BP28+BS28</f>
        <v>0</v>
      </c>
    </row>
    <row r="29" spans="1:75" ht="14.25">
      <c r="A29" s="113">
        <f>A28+1</f>
        <v>202</v>
      </c>
      <c r="B29" s="112" t="s">
        <v>87</v>
      </c>
      <c r="C29" s="28">
        <v>762500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59997.08</v>
      </c>
      <c r="J29" s="28">
        <v>0</v>
      </c>
      <c r="K29" s="28">
        <v>0</v>
      </c>
      <c r="L29" s="28">
        <v>3615604.5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2000</v>
      </c>
      <c r="V29" s="28">
        <v>0</v>
      </c>
      <c r="W29" s="28">
        <v>0</v>
      </c>
      <c r="X29" s="28">
        <v>9415000</v>
      </c>
      <c r="Y29" s="28">
        <v>0</v>
      </c>
      <c r="Z29" s="28">
        <v>0</v>
      </c>
      <c r="AA29" s="28">
        <v>300000</v>
      </c>
      <c r="AB29" s="28">
        <v>0</v>
      </c>
      <c r="AC29" s="28">
        <v>0</v>
      </c>
      <c r="AD29" s="28">
        <v>6500000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238000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3183213.09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24076314.669999998</v>
      </c>
      <c r="BV29" s="29">
        <f>+D29+G29+J29+M29+P29+S29+V29+Y29+AB29+AE29+AH29+AK29+AN29+AQ29+AT29+AW29+AZ29+BC29+BF29+BI29+BL29+BO29+BR29</f>
        <v>0</v>
      </c>
      <c r="BW29" s="29">
        <f>+E29+H29+K29+N29+Q29+T29+W29+Z29+AC29+AF29+AI29+AL29+AO29+AR29+AU29+AX29+BA29+BD29+BG29+BJ29+BM29+BP29+BS29</f>
        <v>0</v>
      </c>
    </row>
    <row r="30" spans="1:75" ht="14.25">
      <c r="A30" s="113">
        <f>A29+1</f>
        <v>203</v>
      </c>
      <c r="B30" s="112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236552.77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236552.77</v>
      </c>
      <c r="BV30" s="29">
        <f>+D30+G30+J30+M30+P30+S30+V30+Y30+AB30+AE30+AH30+AK30+AN30+AQ30+AT30+AW30+AZ30+BC30+BF30+BI30+BL30+BO30+BR30</f>
        <v>0</v>
      </c>
      <c r="BW30" s="29">
        <f>+E30+H30+K30+N30+Q30+T30+W30+Z30+AC30+AF30+AI30+AL30+AO30+AR30+AU30+AX30+BA30+BD30+BG30+BJ30+BM30+BP30+BS30</f>
        <v>0</v>
      </c>
    </row>
    <row r="31" spans="1:75" ht="14.25">
      <c r="A31" s="113">
        <f>A30+1</f>
        <v>204</v>
      </c>
      <c r="B31" s="112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>+D31+G31+J31+M31+P31+S31+V31+Y31+AB31+AE31+AH31+AK31+AN31+AQ31+AT31+AW31+AZ31+BC31+BF31+BI31+BL31+BO31+BR31</f>
        <v>0</v>
      </c>
      <c r="BW31" s="29">
        <f>+E31+H31+K31+N31+Q31+T31+W31+Z31+AC31+AF31+AI31+AL31+AO31+AR31+AU31+AX31+BA31+BD31+BG31+BJ31+BM31+BP31+BS31</f>
        <v>0</v>
      </c>
    </row>
    <row r="32" spans="1:75" ht="14.25">
      <c r="A32" s="113">
        <f>A31+1</f>
        <v>205</v>
      </c>
      <c r="B32" s="112" t="s">
        <v>90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20000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12000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32000</v>
      </c>
      <c r="BV32" s="29">
        <f>+D32+G32+J32+M32+P32+S32+V32+Y32+AB32+AE32+AH32+AK32+AN32+AQ32+AT32+AW32+AZ32+BC32+BF32+BI32+BL32+BO32+BR32</f>
        <v>0</v>
      </c>
      <c r="BW32" s="29">
        <f>+E32+H32+K32+N32+Q32+T32+W32+Z32+AC32+AF32+AI32+AL32+AO32+AR32+AU32+AX32+BA32+BD32+BG32+BJ32+BM32+BP32+BS32</f>
        <v>0</v>
      </c>
    </row>
    <row r="33" spans="1:75" s="109" customFormat="1" ht="15" thickBot="1">
      <c r="A33" s="111">
        <v>200</v>
      </c>
      <c r="B33" s="110" t="s">
        <v>91</v>
      </c>
      <c r="C33" s="31">
        <f>SUM(C28:C32)</f>
        <v>762500</v>
      </c>
      <c r="D33" s="31">
        <f>SUM(D28:D32)</f>
        <v>0</v>
      </c>
      <c r="E33" s="31">
        <f>SUM(E28:E32)</f>
        <v>0</v>
      </c>
      <c r="F33" s="31">
        <f>SUM(F28:F32)</f>
        <v>0</v>
      </c>
      <c r="G33" s="31">
        <f>SUM(G28:G32)</f>
        <v>0</v>
      </c>
      <c r="H33" s="31">
        <f>SUM(H28:H32)</f>
        <v>0</v>
      </c>
      <c r="I33" s="31">
        <f>SUM(I28:I32)</f>
        <v>59997.08</v>
      </c>
      <c r="J33" s="31">
        <f>SUM(J28:J32)</f>
        <v>0</v>
      </c>
      <c r="K33" s="31">
        <f>SUM(K28:K32)</f>
        <v>0</v>
      </c>
      <c r="L33" s="31">
        <f>SUM(L28:L32)</f>
        <v>3615604.5</v>
      </c>
      <c r="M33" s="31">
        <f>SUM(M28:M32)</f>
        <v>0</v>
      </c>
      <c r="N33" s="31">
        <f>SUM(N28:N32)</f>
        <v>0</v>
      </c>
      <c r="O33" s="31">
        <f>SUM(O28:O32)</f>
        <v>0</v>
      </c>
      <c r="P33" s="31">
        <f>SUM(P28:P32)</f>
        <v>0</v>
      </c>
      <c r="Q33" s="31">
        <f>SUM(Q28:Q32)</f>
        <v>0</v>
      </c>
      <c r="R33" s="31">
        <f>SUM(R28:R32)</f>
        <v>0</v>
      </c>
      <c r="S33" s="31">
        <f>SUM(S28:S32)</f>
        <v>0</v>
      </c>
      <c r="T33" s="31">
        <f>SUM(T28:T32)</f>
        <v>0</v>
      </c>
      <c r="U33" s="31">
        <f>SUM(U28:U32)</f>
        <v>2000</v>
      </c>
      <c r="V33" s="31">
        <f>SUM(V28:V32)</f>
        <v>0</v>
      </c>
      <c r="W33" s="31">
        <f>SUM(W28:W32)</f>
        <v>0</v>
      </c>
      <c r="X33" s="31">
        <f>SUM(X28:X32)</f>
        <v>9435000</v>
      </c>
      <c r="Y33" s="31">
        <f>SUM(Y28:Y32)</f>
        <v>0</v>
      </c>
      <c r="Z33" s="31">
        <f>SUM(Z28:Z32)</f>
        <v>0</v>
      </c>
      <c r="AA33" s="31">
        <f>SUM(AA28:AA32)</f>
        <v>300000</v>
      </c>
      <c r="AB33" s="31">
        <f>SUM(AB28:AB32)</f>
        <v>0</v>
      </c>
      <c r="AC33" s="31">
        <f>SUM(AC28:AC32)</f>
        <v>0</v>
      </c>
      <c r="AD33" s="31">
        <f>SUM(AD28:AD32)</f>
        <v>6500000</v>
      </c>
      <c r="AE33" s="31">
        <f>SUM(AE28:AE32)</f>
        <v>0</v>
      </c>
      <c r="AF33" s="31">
        <f>SUM(AF28:AF32)</f>
        <v>0</v>
      </c>
      <c r="AG33" s="31">
        <f>SUM(AG28:AG32)</f>
        <v>0</v>
      </c>
      <c r="AH33" s="31">
        <f>SUM(AH28:AH32)</f>
        <v>0</v>
      </c>
      <c r="AI33" s="31">
        <f>SUM(AI28:AI32)</f>
        <v>0</v>
      </c>
      <c r="AJ33" s="31">
        <f>SUM(AJ28:AJ32)</f>
        <v>486552.77</v>
      </c>
      <c r="AK33" s="31">
        <f>SUM(AK28:AK32)</f>
        <v>0</v>
      </c>
      <c r="AL33" s="31">
        <f>SUM(AL28:AL32)</f>
        <v>0</v>
      </c>
      <c r="AM33" s="31">
        <f>SUM(AM28:AM32)</f>
        <v>0</v>
      </c>
      <c r="AN33" s="31">
        <f>SUM(AN28:AN32)</f>
        <v>0</v>
      </c>
      <c r="AO33" s="31">
        <f>SUM(AO28:AO32)</f>
        <v>0</v>
      </c>
      <c r="AP33" s="31">
        <f>SUM(AP28:AP32)</f>
        <v>0</v>
      </c>
      <c r="AQ33" s="31">
        <f>SUM(AQ28:AQ32)</f>
        <v>0</v>
      </c>
      <c r="AR33" s="31">
        <f>SUM(AR28:AR32)</f>
        <v>0</v>
      </c>
      <c r="AS33" s="31">
        <f>SUM(AS28:AS32)</f>
        <v>0</v>
      </c>
      <c r="AT33" s="31">
        <f>SUM(AT28:AT32)</f>
        <v>0</v>
      </c>
      <c r="AU33" s="31">
        <f>SUM(AU28:AU32)</f>
        <v>0</v>
      </c>
      <c r="AV33" s="31">
        <f>SUM(AV28:AV32)</f>
        <v>0</v>
      </c>
      <c r="AW33" s="31">
        <f>SUM(AW28:AW32)</f>
        <v>0</v>
      </c>
      <c r="AX33" s="31">
        <f>SUM(AX28:AX32)</f>
        <v>0</v>
      </c>
      <c r="AY33" s="31">
        <f>SUM(AY28:AY32)</f>
        <v>3183213.09</v>
      </c>
      <c r="AZ33" s="31">
        <f>SUM(AZ28:AZ32)</f>
        <v>0</v>
      </c>
      <c r="BA33" s="31">
        <f>SUM(BA28:BA32)</f>
        <v>0</v>
      </c>
      <c r="BB33" s="31">
        <f>SUM(BB28:BB32)</f>
        <v>0</v>
      </c>
      <c r="BC33" s="31">
        <f>SUM(BC28:BC32)</f>
        <v>0</v>
      </c>
      <c r="BD33" s="31">
        <f>SUM(BD28:BD32)</f>
        <v>0</v>
      </c>
      <c r="BE33" s="31">
        <f>SUM(BE28:BE32)</f>
        <v>0</v>
      </c>
      <c r="BF33" s="31">
        <f>SUM(BF28:BF32)</f>
        <v>0</v>
      </c>
      <c r="BG33" s="31">
        <f>SUM(BG28:BG32)</f>
        <v>0</v>
      </c>
      <c r="BH33" s="31">
        <f>SUM(BH28:BH32)</f>
        <v>0</v>
      </c>
      <c r="BI33" s="31">
        <f>SUM(BI28:BI32)</f>
        <v>0</v>
      </c>
      <c r="BJ33" s="31">
        <f>SUM(BJ28:BJ32)</f>
        <v>0</v>
      </c>
      <c r="BK33" s="31">
        <f>SUM(BK28:BK32)</f>
        <v>0</v>
      </c>
      <c r="BL33" s="31">
        <f>SUM(BL28:BL32)</f>
        <v>0</v>
      </c>
      <c r="BM33" s="31">
        <f>SUM(BM28:BM32)</f>
        <v>0</v>
      </c>
      <c r="BN33" s="31">
        <f>SUM(BN28:BN32)</f>
        <v>0</v>
      </c>
      <c r="BO33" s="31">
        <f>SUM(BO28:BO32)</f>
        <v>0</v>
      </c>
      <c r="BP33" s="31">
        <f>SUM(BP28:BP32)</f>
        <v>0</v>
      </c>
      <c r="BQ33" s="31">
        <f>SUM(BQ28:BQ32)</f>
        <v>0</v>
      </c>
      <c r="BR33" s="31">
        <f>SUM(BR28:BR32)</f>
        <v>0</v>
      </c>
      <c r="BS33" s="31">
        <f>SUM(BS28:BS32)</f>
        <v>0</v>
      </c>
      <c r="BT33" s="31"/>
      <c r="BU33" s="31">
        <f>SUM(BU28:BU32)</f>
        <v>24344867.439999998</v>
      </c>
      <c r="BV33" s="31">
        <f>SUM(BV28:BV32)</f>
        <v>0</v>
      </c>
      <c r="BW33" s="31">
        <f>SUM(BW28:BW32)</f>
        <v>0</v>
      </c>
    </row>
    <row r="34" spans="1:75" ht="12.75" thickTop="1">
      <c r="A34" s="122"/>
      <c r="B34" s="12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118"/>
      <c r="B35" s="117" t="s">
        <v>92</v>
      </c>
      <c r="C35" s="116"/>
      <c r="D35" s="115"/>
      <c r="E35" s="115"/>
      <c r="F35" s="115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6"/>
      <c r="S35" s="115"/>
      <c r="T35" s="115"/>
      <c r="U35" s="115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6"/>
      <c r="AH35" s="115"/>
      <c r="AI35" s="115"/>
      <c r="AJ35" s="115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6"/>
      <c r="AW35" s="115"/>
      <c r="AX35" s="115"/>
      <c r="AY35" s="115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6"/>
      <c r="BL35" s="115"/>
      <c r="BM35" s="115"/>
      <c r="BN35" s="115"/>
      <c r="BO35" s="114"/>
      <c r="BP35" s="114"/>
      <c r="BQ35" s="114"/>
      <c r="BR35" s="114"/>
      <c r="BS35" s="114"/>
      <c r="BT35" s="114"/>
      <c r="BU35" s="114"/>
      <c r="BV35" s="114"/>
      <c r="BW35" s="114"/>
    </row>
    <row r="36" spans="1:75" ht="14.25">
      <c r="A36" s="113">
        <v>301</v>
      </c>
      <c r="B36" s="112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>+D36+G36+J36+M36+P36+S36+V36+Y36+AB36+AE36+AH36+AK36+AN36+AQ36+AT36+AW36+AZ36+BC36+BF36+BI36+BL36+BO36+BR36</f>
        <v>0</v>
      </c>
      <c r="BW36" s="29">
        <f>+E36+H36+K36+N36+Q36+T36+W36+Z36+AC36+AF36+AI36+AL36+AO36+AR36+AU36+AX36+BA36+BD36+BG36+BJ36+BM36+BP36+BS36</f>
        <v>0</v>
      </c>
    </row>
    <row r="37" spans="1:75" ht="14.25">
      <c r="A37" s="113">
        <f>A36+1</f>
        <v>302</v>
      </c>
      <c r="B37" s="112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>+D37+G37+J37+M37+P37+S37+V37+Y37+AB37+AE37+AH37+AK37+AN37+AQ37+AT37+AW37+AZ37+BC37+BF37+BI37+BL37+BO37+BR37</f>
        <v>0</v>
      </c>
      <c r="BW37" s="29">
        <f>+E37+H37+K37+N37+Q37+T37+W37+Z37+AC37+AF37+AI37+AL37+AO37+AR37+AU37+AX37+BA37+BD37+BG37+BJ37+BM37+BP37+BS37</f>
        <v>0</v>
      </c>
    </row>
    <row r="38" spans="1:75" ht="14.25">
      <c r="A38" s="113">
        <f>A37+1</f>
        <v>303</v>
      </c>
      <c r="B38" s="112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>+D38+G38+J38+M38+P38+S38+V38+Y38+AB38+AE38+AH38+AK38+AN38+AQ38+AT38+AW38+AZ38+BC38+BF38+BI38+BL38+BO38+BR38</f>
        <v>0</v>
      </c>
      <c r="BW38" s="29">
        <f>+E38+H38+K38+N38+Q38+T38+W38+Z38+AC38+AF38+AI38+AL38+AO38+AR38+AU38+AX38+BA38+BD38+BG38+BJ38+BM38+BP38+BS38</f>
        <v>0</v>
      </c>
    </row>
    <row r="39" spans="1:75" ht="14.25">
      <c r="A39" s="113">
        <f>A38+1</f>
        <v>304</v>
      </c>
      <c r="B39" s="112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>+D39+G39+J39+M39+P39+S39+V39+Y39+AB39+AE39+AH39+AK39+AN39+AQ39+AT39+AW39+AZ39+BC39+BF39+BI39+BL39+BO39+BR39</f>
        <v>0</v>
      </c>
      <c r="BW39" s="29">
        <f>+E39+H39+K39+N39+Q39+T39+W39+Z39+AC39+AF39+AI39+AL39+AO39+AR39+AU39+AX39+BA39+BD39+BG39+BJ39+BM39+BP39+BS39</f>
        <v>0</v>
      </c>
    </row>
    <row r="40" spans="1:75" s="109" customFormat="1" ht="15" thickBot="1">
      <c r="A40" s="111">
        <v>300</v>
      </c>
      <c r="B40" s="110" t="s">
        <v>97</v>
      </c>
      <c r="C40" s="31">
        <f>SUM(C36:C39)</f>
        <v>0</v>
      </c>
      <c r="D40" s="31">
        <f>SUM(D36:D39)</f>
        <v>0</v>
      </c>
      <c r="E40" s="31">
        <f>SUM(E36:E39)</f>
        <v>0</v>
      </c>
      <c r="F40" s="31">
        <f>SUM(F36:F39)</f>
        <v>0</v>
      </c>
      <c r="G40" s="31">
        <f>SUM(G36:G39)</f>
        <v>0</v>
      </c>
      <c r="H40" s="31">
        <f>SUM(H36:H39)</f>
        <v>0</v>
      </c>
      <c r="I40" s="31">
        <f>SUM(I36:I39)</f>
        <v>0</v>
      </c>
      <c r="J40" s="31">
        <f>SUM(J36:J39)</f>
        <v>0</v>
      </c>
      <c r="K40" s="31">
        <f>SUM(K36:K39)</f>
        <v>0</v>
      </c>
      <c r="L40" s="31">
        <f>SUM(L36:L39)</f>
        <v>0</v>
      </c>
      <c r="M40" s="31">
        <f>SUM(M36:M39)</f>
        <v>0</v>
      </c>
      <c r="N40" s="31">
        <f>SUM(N36:N39)</f>
        <v>0</v>
      </c>
      <c r="O40" s="31">
        <f>SUM(O36:O39)</f>
        <v>0</v>
      </c>
      <c r="P40" s="31">
        <f>SUM(P36:P39)</f>
        <v>0</v>
      </c>
      <c r="Q40" s="31">
        <f>SUM(Q36:Q39)</f>
        <v>0</v>
      </c>
      <c r="R40" s="31">
        <f>SUM(R36:R39)</f>
        <v>0</v>
      </c>
      <c r="S40" s="31">
        <f>SUM(S36:S39)</f>
        <v>0</v>
      </c>
      <c r="T40" s="31">
        <f>SUM(T36:T39)</f>
        <v>0</v>
      </c>
      <c r="U40" s="31">
        <f>SUM(U36:U39)</f>
        <v>0</v>
      </c>
      <c r="V40" s="31">
        <f>SUM(V36:V39)</f>
        <v>0</v>
      </c>
      <c r="W40" s="31">
        <f>SUM(W36:W39)</f>
        <v>0</v>
      </c>
      <c r="X40" s="31">
        <f>SUM(X36:X39)</f>
        <v>0</v>
      </c>
      <c r="Y40" s="31">
        <f>SUM(Y36:Y39)</f>
        <v>0</v>
      </c>
      <c r="Z40" s="31">
        <f>SUM(Z36:Z39)</f>
        <v>0</v>
      </c>
      <c r="AA40" s="31">
        <f>SUM(AA36:AA39)</f>
        <v>0</v>
      </c>
      <c r="AB40" s="31">
        <f>SUM(AB36:AB39)</f>
        <v>0</v>
      </c>
      <c r="AC40" s="31">
        <f>SUM(AC36:AC39)</f>
        <v>0</v>
      </c>
      <c r="AD40" s="31">
        <f>SUM(AD36:AD39)</f>
        <v>0</v>
      </c>
      <c r="AE40" s="31">
        <f>SUM(AE36:AE39)</f>
        <v>0</v>
      </c>
      <c r="AF40" s="31">
        <f>SUM(AF36:AF39)</f>
        <v>0</v>
      </c>
      <c r="AG40" s="31">
        <f>SUM(AG36:AG39)</f>
        <v>0</v>
      </c>
      <c r="AH40" s="31">
        <f>SUM(AH36:AH39)</f>
        <v>0</v>
      </c>
      <c r="AI40" s="31">
        <f>SUM(AI36:AI39)</f>
        <v>0</v>
      </c>
      <c r="AJ40" s="31">
        <f>SUM(AJ36:AJ39)</f>
        <v>0</v>
      </c>
      <c r="AK40" s="31">
        <f>SUM(AK36:AK39)</f>
        <v>0</v>
      </c>
      <c r="AL40" s="31">
        <f>SUM(AL36:AL39)</f>
        <v>0</v>
      </c>
      <c r="AM40" s="31">
        <f>SUM(AM36:AM39)</f>
        <v>0</v>
      </c>
      <c r="AN40" s="31">
        <f>SUM(AN36:AN39)</f>
        <v>0</v>
      </c>
      <c r="AO40" s="31">
        <f>SUM(AO36:AO39)</f>
        <v>0</v>
      </c>
      <c r="AP40" s="31">
        <f>SUM(AP36:AP39)</f>
        <v>0</v>
      </c>
      <c r="AQ40" s="31">
        <f>SUM(AQ36:AQ39)</f>
        <v>0</v>
      </c>
      <c r="AR40" s="31">
        <f>SUM(AR36:AR39)</f>
        <v>0</v>
      </c>
      <c r="AS40" s="31">
        <f>SUM(AS36:AS39)</f>
        <v>0</v>
      </c>
      <c r="AT40" s="31">
        <f>SUM(AT36:AT39)</f>
        <v>0</v>
      </c>
      <c r="AU40" s="31">
        <f>SUM(AU36:AU39)</f>
        <v>0</v>
      </c>
      <c r="AV40" s="31">
        <f>SUM(AV36:AV39)</f>
        <v>0</v>
      </c>
      <c r="AW40" s="31">
        <f>SUM(AW36:AW39)</f>
        <v>0</v>
      </c>
      <c r="AX40" s="31">
        <f>SUM(AX36:AX39)</f>
        <v>0</v>
      </c>
      <c r="AY40" s="31">
        <f>SUM(AY36:AY39)</f>
        <v>0</v>
      </c>
      <c r="AZ40" s="31">
        <f>SUM(AZ36:AZ39)</f>
        <v>0</v>
      </c>
      <c r="BA40" s="31">
        <f>SUM(BA36:BA39)</f>
        <v>0</v>
      </c>
      <c r="BB40" s="31">
        <f>SUM(BB36:BB39)</f>
        <v>0</v>
      </c>
      <c r="BC40" s="31">
        <f>SUM(BC36:BC39)</f>
        <v>0</v>
      </c>
      <c r="BD40" s="31">
        <f>SUM(BD36:BD39)</f>
        <v>0</v>
      </c>
      <c r="BE40" s="31">
        <f>SUM(BE36:BE39)</f>
        <v>0</v>
      </c>
      <c r="BF40" s="31">
        <f>SUM(BF36:BF39)</f>
        <v>0</v>
      </c>
      <c r="BG40" s="31">
        <f>SUM(BG36:BG39)</f>
        <v>0</v>
      </c>
      <c r="BH40" s="31">
        <f>SUM(BH36:BH39)</f>
        <v>0</v>
      </c>
      <c r="BI40" s="31">
        <f>SUM(BI36:BI39)</f>
        <v>0</v>
      </c>
      <c r="BJ40" s="31">
        <f>SUM(BJ36:BJ39)</f>
        <v>0</v>
      </c>
      <c r="BK40" s="31">
        <f>SUM(BK36:BK39)</f>
        <v>0</v>
      </c>
      <c r="BL40" s="31">
        <f>SUM(BL36:BL39)</f>
        <v>0</v>
      </c>
      <c r="BM40" s="31">
        <f>SUM(BM36:BM39)</f>
        <v>0</v>
      </c>
      <c r="BN40" s="31">
        <f>SUM(BN36:BN39)</f>
        <v>0</v>
      </c>
      <c r="BO40" s="31">
        <f>SUM(BO36:BO39)</f>
        <v>0</v>
      </c>
      <c r="BP40" s="31">
        <f>SUM(BP36:BP39)</f>
        <v>0</v>
      </c>
      <c r="BQ40" s="31">
        <f>SUM(BQ36:BQ39)</f>
        <v>0</v>
      </c>
      <c r="BR40" s="31">
        <f>SUM(BR36:BR39)</f>
        <v>0</v>
      </c>
      <c r="BS40" s="31">
        <f>SUM(BS36:BS39)</f>
        <v>0</v>
      </c>
      <c r="BT40" s="31"/>
      <c r="BU40" s="31">
        <f>SUM(BU36:BU39)</f>
        <v>0</v>
      </c>
      <c r="BV40" s="31">
        <f>SUM(BV36:BV39)</f>
        <v>0</v>
      </c>
      <c r="BW40" s="31">
        <f>SUM(BW36:BW39)</f>
        <v>0</v>
      </c>
    </row>
    <row r="41" spans="1:75" ht="12.75" thickTop="1">
      <c r="A41" s="120"/>
      <c r="B41" s="119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118"/>
      <c r="B42" s="117" t="s">
        <v>98</v>
      </c>
      <c r="C42" s="116"/>
      <c r="D42" s="115"/>
      <c r="E42" s="115"/>
      <c r="F42" s="115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6"/>
      <c r="S42" s="115"/>
      <c r="T42" s="115"/>
      <c r="U42" s="115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6"/>
      <c r="AH42" s="115"/>
      <c r="AI42" s="115"/>
      <c r="AJ42" s="115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6"/>
      <c r="AW42" s="115"/>
      <c r="AX42" s="115"/>
      <c r="AY42" s="115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6"/>
      <c r="BL42" s="115"/>
      <c r="BM42" s="115"/>
      <c r="BN42" s="115"/>
      <c r="BO42" s="114"/>
      <c r="BP42" s="114"/>
      <c r="BQ42" s="114"/>
      <c r="BR42" s="114"/>
      <c r="BS42" s="114"/>
      <c r="BT42" s="114"/>
      <c r="BU42" s="114"/>
      <c r="BV42" s="114"/>
      <c r="BW42" s="114"/>
    </row>
    <row r="43" spans="1:75" ht="14.25">
      <c r="A43" s="113">
        <v>401</v>
      </c>
      <c r="B43" s="112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>+C43+F43+I43+L43+O43+R43+U43+X43+AA43+AD43+AG43+AJ43+AM43+AP43+AS43+AV43+AY43+BB43+BE43+BH43+BK43+BN43+BQ43</f>
        <v>0</v>
      </c>
      <c r="BV43" s="29">
        <f>+D43+G43+J43+M43+P43+S43+V43+Y43+AB43+AE43+AH43+AK43+AN43+AQ43+AT43+AW43+AZ43+BC43+BF43+BI43+BL43+BO43+BR43</f>
        <v>0</v>
      </c>
      <c r="BW43" s="29">
        <f>+E43+H43+K43+N43+Q43+T43+W43+Z43+AC43+AF43+AI43+AL43+AO43+AR43+AU43+AX43+BA43+BD43+BG43+BJ43+BM43+BP43+BS43</f>
        <v>0</v>
      </c>
    </row>
    <row r="44" spans="1:75" ht="14.25">
      <c r="A44" s="113">
        <f>A43+1</f>
        <v>402</v>
      </c>
      <c r="B44" s="112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1370479.54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>+C44+F44+I44+L44+O44+R44+U44+X44+AA44+AD44+AG44+AJ44+AM44+AP44+AS44+AV44+AY44+BB44+BE44+BH44+BK44+BN44+BQ44</f>
        <v>1370479.54</v>
      </c>
      <c r="BV44" s="29">
        <f>+D44+G44+J44+M44+P44+S44+V44+Y44+AB44+AE44+AH44+AK44+AN44+AQ44+AT44+AW44+AZ44+BC44+BF44+BI44+BL44+BO44+BR44</f>
        <v>0</v>
      </c>
      <c r="BW44" s="29">
        <f>+E44+H44+K44+N44+Q44+T44+W44+Z44+AC44+AF44+AI44+AL44+AO44+AR44+AU44+AX44+BA44+BD44+BG44+BJ44+BM44+BP44+BS44</f>
        <v>0</v>
      </c>
    </row>
    <row r="45" spans="1:75" ht="14.25">
      <c r="A45" s="113">
        <f>A44+1</f>
        <v>403</v>
      </c>
      <c r="B45" s="112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19914780.55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>+C45+F45+I45+L45+O45+R45+U45+X45+AA45+AD45+AG45+AJ45+AM45+AP45+AS45+AV45+AY45+BB45+BE45+BH45+BK45+BN45+BQ45</f>
        <v>19914780.55</v>
      </c>
      <c r="BV45" s="29">
        <f>+D45+G45+J45+M45+P45+S45+V45+Y45+AB45+AE45+AH45+AK45+AN45+AQ45+AT45+AW45+AZ45+BC45+BF45+BI45+BL45+BO45+BR45</f>
        <v>0</v>
      </c>
      <c r="BW45" s="29">
        <f>+E45+H45+K45+N45+Q45+T45+W45+Z45+AC45+AF45+AI45+AL45+AO45+AR45+AU45+AX45+BA45+BD45+BG45+BJ45+BM45+BP45+BS45</f>
        <v>0</v>
      </c>
    </row>
    <row r="46" spans="1:75" ht="14.25">
      <c r="A46" s="113">
        <f>A45+1</f>
        <v>404</v>
      </c>
      <c r="B46" s="112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>+C46+F46+I46+L46+O46+R46+U46+X46+AA46+AD46+AG46+AJ46+AM46+AP46+AS46+AV46+AY46+BB46+BE46+BH46+BK46+BN46+BQ46</f>
        <v>0</v>
      </c>
      <c r="BV46" s="29">
        <f>+D46+G46+J46+M46+P46+S46+V46+Y46+AB46+AE46+AH46+AK46+AN46+AQ46+AT46+AW46+AZ46+BC46+BF46+BI46+BL46+BO46+BR46</f>
        <v>0</v>
      </c>
      <c r="BW46" s="29">
        <f>+E46+H46+K46+N46+Q46+T46+W46+Z46+AC46+AF46+AI46+AL46+AO46+AR46+AU46+AX46+BA46+BD46+BG46+BJ46+BM46+BP46+BS46</f>
        <v>0</v>
      </c>
    </row>
    <row r="47" spans="1:75" s="109" customFormat="1" ht="15" thickBot="1">
      <c r="A47" s="111">
        <v>400</v>
      </c>
      <c r="B47" s="110" t="s">
        <v>103</v>
      </c>
      <c r="C47" s="31">
        <f>SUM(C43:C46)</f>
        <v>0</v>
      </c>
      <c r="D47" s="31">
        <f>SUM(D43:D46)</f>
        <v>0</v>
      </c>
      <c r="E47" s="31">
        <f>SUM(E43:E46)</f>
        <v>0</v>
      </c>
      <c r="F47" s="31">
        <f>SUM(F43:F46)</f>
        <v>0</v>
      </c>
      <c r="G47" s="31">
        <f>SUM(G43:G46)</f>
        <v>0</v>
      </c>
      <c r="H47" s="31">
        <f>SUM(H43:H46)</f>
        <v>0</v>
      </c>
      <c r="I47" s="31">
        <f>SUM(I43:I46)</f>
        <v>0</v>
      </c>
      <c r="J47" s="31">
        <f>SUM(J43:J46)</f>
        <v>0</v>
      </c>
      <c r="K47" s="31">
        <f>SUM(K43:K46)</f>
        <v>0</v>
      </c>
      <c r="L47" s="31">
        <f>SUM(L43:L46)</f>
        <v>0</v>
      </c>
      <c r="M47" s="31">
        <f>SUM(M43:M46)</f>
        <v>0</v>
      </c>
      <c r="N47" s="31">
        <f>SUM(N43:N46)</f>
        <v>0</v>
      </c>
      <c r="O47" s="31">
        <f>SUM(O43:O46)</f>
        <v>0</v>
      </c>
      <c r="P47" s="31">
        <f>SUM(P43:P46)</f>
        <v>0</v>
      </c>
      <c r="Q47" s="31">
        <f>SUM(Q43:Q46)</f>
        <v>0</v>
      </c>
      <c r="R47" s="31">
        <f>SUM(R43:R46)</f>
        <v>0</v>
      </c>
      <c r="S47" s="31">
        <f>SUM(S43:S46)</f>
        <v>0</v>
      </c>
      <c r="T47" s="31">
        <f>SUM(T43:T46)</f>
        <v>0</v>
      </c>
      <c r="U47" s="31">
        <f>SUM(U43:U46)</f>
        <v>0</v>
      </c>
      <c r="V47" s="31">
        <f>SUM(V43:V46)</f>
        <v>0</v>
      </c>
      <c r="W47" s="31">
        <f>SUM(W43:W46)</f>
        <v>0</v>
      </c>
      <c r="X47" s="31">
        <f>SUM(X43:X46)</f>
        <v>0</v>
      </c>
      <c r="Y47" s="31">
        <f>SUM(Y43:Y46)</f>
        <v>0</v>
      </c>
      <c r="Z47" s="31">
        <f>SUM(Z43:Z46)</f>
        <v>0</v>
      </c>
      <c r="AA47" s="31">
        <f>SUM(AA43:AA46)</f>
        <v>0</v>
      </c>
      <c r="AB47" s="31">
        <f>SUM(AB43:AB46)</f>
        <v>0</v>
      </c>
      <c r="AC47" s="31">
        <f>SUM(AC43:AC46)</f>
        <v>0</v>
      </c>
      <c r="AD47" s="31">
        <f>SUM(AD43:AD46)</f>
        <v>0</v>
      </c>
      <c r="AE47" s="31">
        <f>SUM(AE43:AE46)</f>
        <v>0</v>
      </c>
      <c r="AF47" s="31">
        <f>SUM(AF43:AF46)</f>
        <v>0</v>
      </c>
      <c r="AG47" s="31">
        <f>SUM(AG43:AG46)</f>
        <v>0</v>
      </c>
      <c r="AH47" s="31">
        <f>SUM(AH43:AH46)</f>
        <v>0</v>
      </c>
      <c r="AI47" s="31">
        <f>SUM(AI43:AI46)</f>
        <v>0</v>
      </c>
      <c r="AJ47" s="31">
        <f>SUM(AJ43:AJ46)</f>
        <v>0</v>
      </c>
      <c r="AK47" s="31">
        <f>SUM(AK43:AK46)</f>
        <v>0</v>
      </c>
      <c r="AL47" s="31">
        <f>SUM(AL43:AL46)</f>
        <v>0</v>
      </c>
      <c r="AM47" s="31">
        <f>SUM(AM43:AM46)</f>
        <v>0</v>
      </c>
      <c r="AN47" s="31">
        <f>SUM(AN43:AN46)</f>
        <v>0</v>
      </c>
      <c r="AO47" s="31">
        <f>SUM(AO43:AO46)</f>
        <v>0</v>
      </c>
      <c r="AP47" s="31">
        <f>SUM(AP43:AP46)</f>
        <v>0</v>
      </c>
      <c r="AQ47" s="31">
        <f>SUM(AQ43:AQ46)</f>
        <v>0</v>
      </c>
      <c r="AR47" s="31">
        <f>SUM(AR43:AR46)</f>
        <v>0</v>
      </c>
      <c r="AS47" s="31">
        <f>SUM(AS43:AS46)</f>
        <v>0</v>
      </c>
      <c r="AT47" s="31">
        <f>SUM(AT43:AT46)</f>
        <v>0</v>
      </c>
      <c r="AU47" s="31">
        <f>SUM(AU43:AU46)</f>
        <v>0</v>
      </c>
      <c r="AV47" s="31">
        <f>SUM(AV43:AV46)</f>
        <v>0</v>
      </c>
      <c r="AW47" s="31">
        <f>SUM(AW43:AW46)</f>
        <v>0</v>
      </c>
      <c r="AX47" s="31">
        <f>SUM(AX43:AX46)</f>
        <v>0</v>
      </c>
      <c r="AY47" s="31">
        <f>SUM(AY43:AY46)</f>
        <v>0</v>
      </c>
      <c r="AZ47" s="31">
        <f>SUM(AZ43:AZ46)</f>
        <v>0</v>
      </c>
      <c r="BA47" s="31">
        <f>SUM(BA43:BA46)</f>
        <v>0</v>
      </c>
      <c r="BB47" s="31">
        <f>SUM(BB43:BB46)</f>
        <v>0</v>
      </c>
      <c r="BC47" s="31">
        <f>SUM(BC43:BC46)</f>
        <v>0</v>
      </c>
      <c r="BD47" s="31">
        <f>SUM(BD43:BD46)</f>
        <v>0</v>
      </c>
      <c r="BE47" s="31">
        <f>SUM(BE43:BE46)</f>
        <v>0</v>
      </c>
      <c r="BF47" s="31">
        <f>SUM(BF43:BF46)</f>
        <v>0</v>
      </c>
      <c r="BG47" s="31">
        <f>SUM(BG43:BG46)</f>
        <v>0</v>
      </c>
      <c r="BH47" s="31">
        <f>SUM(BH43:BH46)</f>
        <v>0</v>
      </c>
      <c r="BI47" s="31">
        <f>SUM(BI43:BI46)</f>
        <v>0</v>
      </c>
      <c r="BJ47" s="31">
        <f>SUM(BJ43:BJ46)</f>
        <v>0</v>
      </c>
      <c r="BK47" s="31">
        <f>SUM(BK43:BK46)</f>
        <v>21285260.09</v>
      </c>
      <c r="BL47" s="31">
        <f>SUM(BL43:BL46)</f>
        <v>0</v>
      </c>
      <c r="BM47" s="31">
        <f>SUM(BM43:BM46)</f>
        <v>0</v>
      </c>
      <c r="BN47" s="31">
        <f>SUM(BN43:BN46)</f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21285260.09</v>
      </c>
      <c r="BV47" s="31">
        <f>SUM(BV43:BV46)</f>
        <v>0</v>
      </c>
      <c r="BW47" s="31">
        <f>SUM(BW43:BW46)</f>
        <v>0</v>
      </c>
    </row>
    <row r="48" spans="1:75" ht="12.75" thickTop="1">
      <c r="A48" s="120"/>
      <c r="B48" s="119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118"/>
      <c r="B49" s="117" t="s">
        <v>104</v>
      </c>
      <c r="C49" s="116"/>
      <c r="D49" s="115"/>
      <c r="E49" s="115"/>
      <c r="F49" s="115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6"/>
      <c r="S49" s="115"/>
      <c r="T49" s="115"/>
      <c r="U49" s="115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6"/>
      <c r="AH49" s="115"/>
      <c r="AI49" s="115"/>
      <c r="AJ49" s="115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6"/>
      <c r="AW49" s="115"/>
      <c r="AX49" s="115"/>
      <c r="AY49" s="115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6"/>
      <c r="BL49" s="115"/>
      <c r="BM49" s="115"/>
      <c r="BN49" s="115"/>
      <c r="BO49" s="114"/>
      <c r="BP49" s="114"/>
      <c r="BQ49" s="114"/>
      <c r="BR49" s="114"/>
      <c r="BS49" s="114"/>
      <c r="BT49" s="114"/>
      <c r="BU49" s="114"/>
      <c r="BV49" s="114"/>
      <c r="BW49" s="114"/>
    </row>
    <row r="50" spans="1:75" ht="14.25">
      <c r="A50" s="113">
        <v>501</v>
      </c>
      <c r="B50" s="112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65000000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65000000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109" customFormat="1" ht="15" thickBot="1">
      <c r="A51" s="111">
        <v>500</v>
      </c>
      <c r="B51" s="110" t="s">
        <v>106</v>
      </c>
      <c r="C51" s="31">
        <f>SUM(C50)</f>
        <v>0</v>
      </c>
      <c r="D51" s="31">
        <f>SUM(D50)</f>
        <v>0</v>
      </c>
      <c r="E51" s="31">
        <f>SUM(E50)</f>
        <v>0</v>
      </c>
      <c r="F51" s="31">
        <f>SUM(F50)</f>
        <v>0</v>
      </c>
      <c r="G51" s="31">
        <f>SUM(G50)</f>
        <v>0</v>
      </c>
      <c r="H51" s="31">
        <f>SUM(H50)</f>
        <v>0</v>
      </c>
      <c r="I51" s="31">
        <f>SUM(I50)</f>
        <v>0</v>
      </c>
      <c r="J51" s="31">
        <f>SUM(J50)</f>
        <v>0</v>
      </c>
      <c r="K51" s="31">
        <f>SUM(K50)</f>
        <v>0</v>
      </c>
      <c r="L51" s="31">
        <f>SUM(L50)</f>
        <v>0</v>
      </c>
      <c r="M51" s="31">
        <f>SUM(M50)</f>
        <v>0</v>
      </c>
      <c r="N51" s="31">
        <f>SUM(N50)</f>
        <v>0</v>
      </c>
      <c r="O51" s="31">
        <f>SUM(O50)</f>
        <v>0</v>
      </c>
      <c r="P51" s="31">
        <f>SUM(P50)</f>
        <v>0</v>
      </c>
      <c r="Q51" s="31">
        <f>SUM(Q50)</f>
        <v>0</v>
      </c>
      <c r="R51" s="31">
        <f>SUM(R50)</f>
        <v>0</v>
      </c>
      <c r="S51" s="31">
        <f>SUM(S50)</f>
        <v>0</v>
      </c>
      <c r="T51" s="31">
        <f>SUM(T50)</f>
        <v>0</v>
      </c>
      <c r="U51" s="31">
        <f>SUM(U50)</f>
        <v>0</v>
      </c>
      <c r="V51" s="31">
        <f>SUM(V50)</f>
        <v>0</v>
      </c>
      <c r="W51" s="31">
        <f>SUM(W50)</f>
        <v>0</v>
      </c>
      <c r="X51" s="31">
        <f>SUM(X50)</f>
        <v>0</v>
      </c>
      <c r="Y51" s="31">
        <f>SUM(Y50)</f>
        <v>0</v>
      </c>
      <c r="Z51" s="31">
        <f>SUM(Z50)</f>
        <v>0</v>
      </c>
      <c r="AA51" s="31">
        <f>SUM(AA50)</f>
        <v>0</v>
      </c>
      <c r="AB51" s="31">
        <f>SUM(AB50)</f>
        <v>0</v>
      </c>
      <c r="AC51" s="31">
        <f>SUM(AC50)</f>
        <v>0</v>
      </c>
      <c r="AD51" s="31">
        <f>SUM(AD50)</f>
        <v>0</v>
      </c>
      <c r="AE51" s="31">
        <f>SUM(AE50)</f>
        <v>0</v>
      </c>
      <c r="AF51" s="31">
        <f>SUM(AF50)</f>
        <v>0</v>
      </c>
      <c r="AG51" s="31">
        <f>SUM(AG50)</f>
        <v>0</v>
      </c>
      <c r="AH51" s="31">
        <f>SUM(AH50)</f>
        <v>0</v>
      </c>
      <c r="AI51" s="31">
        <f>SUM(AI50)</f>
        <v>0</v>
      </c>
      <c r="AJ51" s="31">
        <f>SUM(AJ50)</f>
        <v>0</v>
      </c>
      <c r="AK51" s="31">
        <f>SUM(AK50)</f>
        <v>0</v>
      </c>
      <c r="AL51" s="31">
        <f>SUM(AL50)</f>
        <v>0</v>
      </c>
      <c r="AM51" s="31">
        <f>SUM(AM50)</f>
        <v>0</v>
      </c>
      <c r="AN51" s="31">
        <f>SUM(AN50)</f>
        <v>0</v>
      </c>
      <c r="AO51" s="31">
        <f>SUM(AO50)</f>
        <v>0</v>
      </c>
      <c r="AP51" s="31">
        <f>SUM(AP50)</f>
        <v>0</v>
      </c>
      <c r="AQ51" s="31">
        <f>SUM(AQ50)</f>
        <v>0</v>
      </c>
      <c r="AR51" s="31">
        <f>SUM(AR50)</f>
        <v>0</v>
      </c>
      <c r="AS51" s="31">
        <f>SUM(AS50)</f>
        <v>0</v>
      </c>
      <c r="AT51" s="31">
        <f>SUM(AT50)</f>
        <v>0</v>
      </c>
      <c r="AU51" s="31">
        <f>SUM(AU50)</f>
        <v>0</v>
      </c>
      <c r="AV51" s="31">
        <f>SUM(AV50)</f>
        <v>0</v>
      </c>
      <c r="AW51" s="31">
        <f>SUM(AW50)</f>
        <v>0</v>
      </c>
      <c r="AX51" s="31">
        <f>SUM(AX50)</f>
        <v>0</v>
      </c>
      <c r="AY51" s="31">
        <f>SUM(AY50)</f>
        <v>0</v>
      </c>
      <c r="AZ51" s="31">
        <f>SUM(AZ50)</f>
        <v>0</v>
      </c>
      <c r="BA51" s="31">
        <f>SUM(BA50)</f>
        <v>0</v>
      </c>
      <c r="BB51" s="31">
        <f>SUM(BB50)</f>
        <v>0</v>
      </c>
      <c r="BC51" s="31">
        <f>SUM(BC50)</f>
        <v>0</v>
      </c>
      <c r="BD51" s="31">
        <f>SUM(BD50)</f>
        <v>0</v>
      </c>
      <c r="BE51" s="31">
        <f>SUM(BE50)</f>
        <v>0</v>
      </c>
      <c r="BF51" s="31">
        <f>SUM(BF50)</f>
        <v>0</v>
      </c>
      <c r="BG51" s="31">
        <f>SUM(BG50)</f>
        <v>0</v>
      </c>
      <c r="BH51" s="31">
        <f>SUM(BH50)</f>
        <v>0</v>
      </c>
      <c r="BI51" s="31">
        <f>SUM(BI50)</f>
        <v>0</v>
      </c>
      <c r="BJ51" s="31">
        <f>SUM(BJ50)</f>
        <v>0</v>
      </c>
      <c r="BK51" s="31">
        <f>SUM(BK50)</f>
        <v>0</v>
      </c>
      <c r="BL51" s="31">
        <f>SUM(BL50)</f>
        <v>0</v>
      </c>
      <c r="BM51" s="31">
        <f>SUM(BM50)</f>
        <v>0</v>
      </c>
      <c r="BN51" s="31">
        <f>SUM(BN50)</f>
        <v>65000000</v>
      </c>
      <c r="BO51" s="31">
        <f>SUM(BO50)</f>
        <v>0</v>
      </c>
      <c r="BP51" s="31">
        <f>SUM(BP50)</f>
        <v>0</v>
      </c>
      <c r="BQ51" s="31">
        <f>SUM(BQ50)</f>
        <v>0</v>
      </c>
      <c r="BR51" s="31">
        <f>SUM(BR50)</f>
        <v>0</v>
      </c>
      <c r="BS51" s="31">
        <f>SUM(BS50)</f>
        <v>0</v>
      </c>
      <c r="BT51" s="31"/>
      <c r="BU51" s="31">
        <f>SUM(BU50)</f>
        <v>65000000</v>
      </c>
      <c r="BV51" s="31">
        <f>SUM(BV50)</f>
        <v>0</v>
      </c>
      <c r="BW51" s="31">
        <f>SUM(BW50)</f>
        <v>0</v>
      </c>
    </row>
    <row r="52" spans="1:75" ht="12.75" thickTop="1">
      <c r="A52" s="120"/>
      <c r="B52" s="119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118"/>
      <c r="B53" s="117" t="s">
        <v>107</v>
      </c>
      <c r="C53" s="116"/>
      <c r="D53" s="115"/>
      <c r="E53" s="115"/>
      <c r="F53" s="115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6"/>
      <c r="S53" s="115"/>
      <c r="T53" s="115"/>
      <c r="U53" s="115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6"/>
      <c r="AH53" s="115"/>
      <c r="AI53" s="115"/>
      <c r="AJ53" s="115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6"/>
      <c r="AW53" s="115"/>
      <c r="AX53" s="115"/>
      <c r="AY53" s="115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6"/>
      <c r="BL53" s="115"/>
      <c r="BM53" s="115"/>
      <c r="BN53" s="115"/>
      <c r="BO53" s="114"/>
      <c r="BP53" s="114"/>
      <c r="BQ53" s="114"/>
      <c r="BR53" s="114"/>
      <c r="BS53" s="114"/>
      <c r="BT53" s="114"/>
      <c r="BU53" s="114"/>
      <c r="BV53" s="114"/>
      <c r="BW53" s="114"/>
    </row>
    <row r="54" spans="1:75" ht="14.25">
      <c r="A54" s="113">
        <v>701</v>
      </c>
      <c r="B54" s="112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93852582.28</v>
      </c>
      <c r="BR54" s="28">
        <v>0</v>
      </c>
      <c r="BS54" s="28">
        <v>0</v>
      </c>
      <c r="BT54" s="28"/>
      <c r="BU54" s="29">
        <f>+C54+F54+I54+L54+O54+R54+U54+X54+AA54+AD54+AG54+AJ54+AM54+AP54+AS54+AV54+AY54+BB54+BE54+BH54+BK54+BN54+BQ54</f>
        <v>93852582.28</v>
      </c>
      <c r="BV54" s="29">
        <f>+D54+G54+J54+M54+P54+S54+V54+Y54+AB54+AE54+AH54+AK54+AN54+AQ54+AT54+AW54+AZ54+BC54+BF54+BI54+BL54+BO54+BR54</f>
        <v>0</v>
      </c>
      <c r="BW54" s="29">
        <f>+E54+H54+K54+N54+Q54+T54+W54+Z54+AC54+AF54+AI54+AL54+AO54+AR54+AU54+AX54+BA54+BD54+BG54+BJ54+BM54+BP54+BS54</f>
        <v>0</v>
      </c>
    </row>
    <row r="55" spans="1:75" ht="14.25">
      <c r="A55" s="113">
        <f>A54+1</f>
        <v>702</v>
      </c>
      <c r="B55" s="112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3841256.52</v>
      </c>
      <c r="BR55" s="28">
        <v>0</v>
      </c>
      <c r="BS55" s="28">
        <v>0</v>
      </c>
      <c r="BT55" s="28"/>
      <c r="BU55" s="29">
        <f>+C55+F55+I55+L55+O55+R55+U55+X55+AA55+AD55+AG55+AJ55+AM55+AP55+AS55+AV55+AY55+BB55+BE55+BH55+BK55+BN55+BQ55</f>
        <v>3841256.52</v>
      </c>
      <c r="BV55" s="29">
        <f>+D55+G55+J55+M55+P55+S55+V55+Y55+AB55+AE55+AH55+AK55+AN55+AQ55+AT55+AW55+AZ55+BC55+BF55+BI55+BL55+BO55+BR55</f>
        <v>0</v>
      </c>
      <c r="BW55" s="29">
        <f>+E55+H55+K55+N55+Q55+T55+W55+Z55+AC55+AF55+AI55+AL55+AO55+AR55+AU55+AX55+BA55+BD55+BG55+BJ55+BM55+BP55+BS55</f>
        <v>0</v>
      </c>
    </row>
    <row r="56" spans="1:75" s="109" customFormat="1" ht="15" thickBot="1">
      <c r="A56" s="111">
        <v>700</v>
      </c>
      <c r="B56" s="110" t="s">
        <v>110</v>
      </c>
      <c r="C56" s="31">
        <f>SUM(C54:C55)</f>
        <v>0</v>
      </c>
      <c r="D56" s="31">
        <f>SUM(D54:D55)</f>
        <v>0</v>
      </c>
      <c r="E56" s="31">
        <f>SUM(E54:E55)</f>
        <v>0</v>
      </c>
      <c r="F56" s="31">
        <f>SUM(F54:F55)</f>
        <v>0</v>
      </c>
      <c r="G56" s="31">
        <f>SUM(G54:G55)</f>
        <v>0</v>
      </c>
      <c r="H56" s="31">
        <f>SUM(H54:H55)</f>
        <v>0</v>
      </c>
      <c r="I56" s="31">
        <f>SUM(I54:I55)</f>
        <v>0</v>
      </c>
      <c r="J56" s="31">
        <f>SUM(J54:J55)</f>
        <v>0</v>
      </c>
      <c r="K56" s="31">
        <f>SUM(K54:K55)</f>
        <v>0</v>
      </c>
      <c r="L56" s="31">
        <f>SUM(L54:L55)</f>
        <v>0</v>
      </c>
      <c r="M56" s="31">
        <f>SUM(M54:M55)</f>
        <v>0</v>
      </c>
      <c r="N56" s="31">
        <f>SUM(N54:N55)</f>
        <v>0</v>
      </c>
      <c r="O56" s="31">
        <f>SUM(O54:O55)</f>
        <v>0</v>
      </c>
      <c r="P56" s="31">
        <f>SUM(P54:P55)</f>
        <v>0</v>
      </c>
      <c r="Q56" s="31">
        <f>SUM(Q54:Q55)</f>
        <v>0</v>
      </c>
      <c r="R56" s="31">
        <f>SUM(R54:R55)</f>
        <v>0</v>
      </c>
      <c r="S56" s="31">
        <f>SUM(S54:S55)</f>
        <v>0</v>
      </c>
      <c r="T56" s="31">
        <f>SUM(T54:T55)</f>
        <v>0</v>
      </c>
      <c r="U56" s="31">
        <f>SUM(U54:U55)</f>
        <v>0</v>
      </c>
      <c r="V56" s="31">
        <f>SUM(V54:V55)</f>
        <v>0</v>
      </c>
      <c r="W56" s="31">
        <f>SUM(W54:W55)</f>
        <v>0</v>
      </c>
      <c r="X56" s="31">
        <f>SUM(X54:X55)</f>
        <v>0</v>
      </c>
      <c r="Y56" s="31">
        <f>SUM(Y54:Y55)</f>
        <v>0</v>
      </c>
      <c r="Z56" s="31">
        <f>SUM(Z54:Z55)</f>
        <v>0</v>
      </c>
      <c r="AA56" s="31">
        <f>SUM(AA54:AA55)</f>
        <v>0</v>
      </c>
      <c r="AB56" s="31">
        <f>SUM(AB54:AB55)</f>
        <v>0</v>
      </c>
      <c r="AC56" s="31">
        <f>SUM(AC54:AC55)</f>
        <v>0</v>
      </c>
      <c r="AD56" s="31">
        <f>SUM(AD54:AD55)</f>
        <v>0</v>
      </c>
      <c r="AE56" s="31">
        <f>SUM(AE54:AE55)</f>
        <v>0</v>
      </c>
      <c r="AF56" s="31">
        <f>SUM(AF54:AF55)</f>
        <v>0</v>
      </c>
      <c r="AG56" s="31">
        <f>SUM(AG54:AG55)</f>
        <v>0</v>
      </c>
      <c r="AH56" s="31">
        <f>SUM(AH54:AH55)</f>
        <v>0</v>
      </c>
      <c r="AI56" s="31">
        <f>SUM(AI54:AI55)</f>
        <v>0</v>
      </c>
      <c r="AJ56" s="31">
        <f>SUM(AJ54:AJ55)</f>
        <v>0</v>
      </c>
      <c r="AK56" s="31">
        <f>SUM(AK54:AK55)</f>
        <v>0</v>
      </c>
      <c r="AL56" s="31">
        <f>SUM(AL54:AL55)</f>
        <v>0</v>
      </c>
      <c r="AM56" s="31">
        <f>SUM(AM54:AM55)</f>
        <v>0</v>
      </c>
      <c r="AN56" s="31">
        <f>SUM(AN54:AN55)</f>
        <v>0</v>
      </c>
      <c r="AO56" s="31">
        <f>SUM(AO54:AO55)</f>
        <v>0</v>
      </c>
      <c r="AP56" s="31">
        <f>SUM(AP54:AP55)</f>
        <v>0</v>
      </c>
      <c r="AQ56" s="31">
        <f>SUM(AQ54:AQ55)</f>
        <v>0</v>
      </c>
      <c r="AR56" s="31">
        <f>SUM(AR54:AR55)</f>
        <v>0</v>
      </c>
      <c r="AS56" s="31">
        <f>SUM(AS54:AS55)</f>
        <v>0</v>
      </c>
      <c r="AT56" s="31">
        <f>SUM(AT54:AT55)</f>
        <v>0</v>
      </c>
      <c r="AU56" s="31">
        <f>SUM(AU54:AU55)</f>
        <v>0</v>
      </c>
      <c r="AV56" s="31">
        <f>SUM(AV54:AV55)</f>
        <v>0</v>
      </c>
      <c r="AW56" s="31">
        <f>SUM(AW54:AW55)</f>
        <v>0</v>
      </c>
      <c r="AX56" s="31">
        <f>SUM(AX54:AX55)</f>
        <v>0</v>
      </c>
      <c r="AY56" s="31">
        <f>SUM(AY54:AY55)</f>
        <v>0</v>
      </c>
      <c r="AZ56" s="31">
        <f>SUM(AZ54:AZ55)</f>
        <v>0</v>
      </c>
      <c r="BA56" s="31">
        <f>SUM(BA54:BA55)</f>
        <v>0</v>
      </c>
      <c r="BB56" s="31">
        <f>SUM(BB54:BB55)</f>
        <v>0</v>
      </c>
      <c r="BC56" s="31">
        <f>SUM(BC54:BC55)</f>
        <v>0</v>
      </c>
      <c r="BD56" s="31">
        <f>SUM(BD54:BD55)</f>
        <v>0</v>
      </c>
      <c r="BE56" s="31">
        <f>SUM(BE54:BE55)</f>
        <v>0</v>
      </c>
      <c r="BF56" s="31">
        <f>SUM(BF54:BF55)</f>
        <v>0</v>
      </c>
      <c r="BG56" s="31">
        <f>SUM(BG54:BG55)</f>
        <v>0</v>
      </c>
      <c r="BH56" s="31">
        <f>SUM(BH54:BH55)</f>
        <v>0</v>
      </c>
      <c r="BI56" s="31">
        <f>SUM(BI54:BI55)</f>
        <v>0</v>
      </c>
      <c r="BJ56" s="31">
        <f>SUM(BJ54:BJ55)</f>
        <v>0</v>
      </c>
      <c r="BK56" s="31">
        <f>SUM(BK54:BK55)</f>
        <v>0</v>
      </c>
      <c r="BL56" s="31">
        <f>SUM(BL54:BL55)</f>
        <v>0</v>
      </c>
      <c r="BM56" s="31">
        <f>SUM(BM54:BM55)</f>
        <v>0</v>
      </c>
      <c r="BN56" s="31">
        <f>SUM(BN54:BN55)</f>
        <v>0</v>
      </c>
      <c r="BO56" s="31">
        <f>SUM(BO54:BO55)</f>
        <v>0</v>
      </c>
      <c r="BP56" s="31">
        <f>SUM(BP54:BP55)</f>
        <v>0</v>
      </c>
      <c r="BQ56" s="31">
        <f>SUM(BQ54:BQ55)</f>
        <v>97693838.8</v>
      </c>
      <c r="BR56" s="31">
        <f>SUM(BR54:BR55)</f>
        <v>0</v>
      </c>
      <c r="BS56" s="31">
        <f>SUM(BS54:BS55)</f>
        <v>0</v>
      </c>
      <c r="BT56" s="31"/>
      <c r="BU56" s="31">
        <f>SUM(BU54:BU55)</f>
        <v>97693838.8</v>
      </c>
      <c r="BV56" s="31">
        <f>SUM(BV54:BV55)</f>
        <v>0</v>
      </c>
      <c r="BW56" s="31">
        <f>SUM(BW54:BW55)</f>
        <v>0</v>
      </c>
    </row>
    <row r="57" spans="1:75" ht="15" thickBot="1" thickTop="1">
      <c r="A57" s="108"/>
      <c r="B57" s="107" t="s">
        <v>111</v>
      </c>
      <c r="C57" s="37">
        <f>+C25+C33+C40+C47+C51+C56</f>
        <v>33633834.34</v>
      </c>
      <c r="D57" s="37">
        <f>+D25+D33+D40+D47+D51+D56</f>
        <v>0</v>
      </c>
      <c r="E57" s="37">
        <f>+E25+E33+E40+E47+E51+E56</f>
        <v>0</v>
      </c>
      <c r="F57" s="37">
        <f>+F25+F33+F40+F47+F51+F56</f>
        <v>0</v>
      </c>
      <c r="G57" s="37">
        <f>+G25+G33+G40+G47+G51+G56</f>
        <v>0</v>
      </c>
      <c r="H57" s="37">
        <f>+H25+H33+H40+H47+H51+H56</f>
        <v>0</v>
      </c>
      <c r="I57" s="37">
        <f>+I25+I33+I40+I47+I51+I56</f>
        <v>6494840.34</v>
      </c>
      <c r="J57" s="37">
        <f>+J25+J33+J40+J47+J51+J56</f>
        <v>0</v>
      </c>
      <c r="K57" s="37">
        <f>+K25+K33+K40+K47+K51+K56</f>
        <v>0</v>
      </c>
      <c r="L57" s="37">
        <f>+L25+L33+L40+L47+L51+L56</f>
        <v>9254751.98</v>
      </c>
      <c r="M57" s="37">
        <f>+M25+M33+M40+M47+M51+M56</f>
        <v>0</v>
      </c>
      <c r="N57" s="37">
        <f>+N25+N33+N40+N47+N51+N56</f>
        <v>0</v>
      </c>
      <c r="O57" s="37">
        <f>+O25+O33+O40+O47+O51+O56</f>
        <v>845878.08</v>
      </c>
      <c r="P57" s="37">
        <f>+P25+P33+P40+P47+P51+P56</f>
        <v>0</v>
      </c>
      <c r="Q57" s="37">
        <f>+Q25+Q33+Q40+Q47+Q51+Q56</f>
        <v>0</v>
      </c>
      <c r="R57" s="37">
        <f>+R25+R33+R40+R47+R51+R56</f>
        <v>218445.97</v>
      </c>
      <c r="S57" s="37">
        <f>+S25+S33+S40+S47+S51+S56</f>
        <v>0</v>
      </c>
      <c r="T57" s="37">
        <f>+T25+T33+T40+T47+T51+T56</f>
        <v>0</v>
      </c>
      <c r="U57" s="37">
        <f>+U25+U33+U40+U47+U51+U56</f>
        <v>512904.53</v>
      </c>
      <c r="V57" s="37">
        <f>+V25+V33+V40+V47+V51+V56</f>
        <v>0</v>
      </c>
      <c r="W57" s="37">
        <f>+W25+W33+W40+W47+W51+W56</f>
        <v>0</v>
      </c>
      <c r="X57" s="37">
        <f>+X25+X33+X40+X47+X51+X56</f>
        <v>11073647.84</v>
      </c>
      <c r="Y57" s="37">
        <f>+Y25+Y33+Y40+Y47+Y51+Y56</f>
        <v>0</v>
      </c>
      <c r="Z57" s="37">
        <f>+Z25+Z33+Z40+Z47+Z51+Z56</f>
        <v>0</v>
      </c>
      <c r="AA57" s="37">
        <f>+AA25+AA33+AA40+AA47+AA51+AA56</f>
        <v>60100558.39</v>
      </c>
      <c r="AB57" s="37">
        <f>+AB25+AB33+AB40+AB47+AB51+AB56</f>
        <v>0</v>
      </c>
      <c r="AC57" s="37">
        <f>+AC25+AC33+AC40+AC47+AC51+AC56</f>
        <v>0</v>
      </c>
      <c r="AD57" s="37">
        <f>+AD25+AD33+AD40+AD47+AD51+AD56</f>
        <v>8467513.620000001</v>
      </c>
      <c r="AE57" s="37">
        <f>+AE25+AE33+AE40+AE47+AE51+AE56</f>
        <v>0</v>
      </c>
      <c r="AF57" s="37">
        <f>+AF25+AF33+AF40+AF47+AF51+AF56</f>
        <v>0</v>
      </c>
      <c r="AG57" s="37">
        <f>+AG25+AG33+AG40+AG47+AG51+AG56</f>
        <v>330484.45</v>
      </c>
      <c r="AH57" s="37">
        <f>+AH25+AH33+AH40+AH47+AH51+AH56</f>
        <v>0</v>
      </c>
      <c r="AI57" s="37">
        <f>+AI25+AI33+AI40+AI47+AI51+AI56</f>
        <v>0</v>
      </c>
      <c r="AJ57" s="37">
        <f>+AJ25+AJ33+AJ40+AJ47+AJ51+AJ56</f>
        <v>6259960.300000001</v>
      </c>
      <c r="AK57" s="37">
        <f>+AK25+AK33+AK40+AK47+AK51+AK56</f>
        <v>0</v>
      </c>
      <c r="AL57" s="37">
        <f>+AL25+AL33+AL40+AL47+AL51+AL56</f>
        <v>0</v>
      </c>
      <c r="AM57" s="37">
        <f>+AM25+AM33+AM40+AM47+AM51+AM56</f>
        <v>0</v>
      </c>
      <c r="AN57" s="37">
        <f>+AN25+AN33+AN40+AN47+AN51+AN56</f>
        <v>0</v>
      </c>
      <c r="AO57" s="37">
        <f>+AO25+AO33+AO40+AO47+AO51+AO56</f>
        <v>0</v>
      </c>
      <c r="AP57" s="37">
        <f>+AP25+AP33+AP40+AP47+AP51+AP56</f>
        <v>1419132.56</v>
      </c>
      <c r="AQ57" s="37">
        <f>+AQ25+AQ33+AQ40+AQ47+AQ51+AQ56</f>
        <v>0</v>
      </c>
      <c r="AR57" s="37">
        <f>+AR25+AR33+AR40+AR47+AR51+AR56</f>
        <v>0</v>
      </c>
      <c r="AS57" s="37">
        <f>+AS25+AS33+AS40+AS47+AS51+AS56</f>
        <v>0</v>
      </c>
      <c r="AT57" s="37">
        <f>+AT25+AT33+AT40+AT47+AT51+AT56</f>
        <v>0</v>
      </c>
      <c r="AU57" s="37">
        <f>+AU25+AU33+AU40+AU47+AU51+AU56</f>
        <v>0</v>
      </c>
      <c r="AV57" s="37">
        <f>+AV25+AV33+AV40+AV47+AV51+AV56</f>
        <v>0</v>
      </c>
      <c r="AW57" s="37">
        <f>+AW25+AW33+AW40+AW47+AW51+AW56</f>
        <v>0</v>
      </c>
      <c r="AX57" s="37">
        <f>+AX25+AX33+AX40+AX47+AX51+AX56</f>
        <v>0</v>
      </c>
      <c r="AY57" s="37">
        <f>+AY25+AY33+AY40+AY47+AY51+AY56</f>
        <v>3183213.09</v>
      </c>
      <c r="AZ57" s="37">
        <f>+AZ25+AZ33+AZ40+AZ47+AZ51+AZ56</f>
        <v>0</v>
      </c>
      <c r="BA57" s="37">
        <f>+BA25+BA33+BA40+BA47+BA51+BA56</f>
        <v>0</v>
      </c>
      <c r="BB57" s="37">
        <f>+BB25+BB33+BB40+BB47+BB51+BB56</f>
        <v>0</v>
      </c>
      <c r="BC57" s="37">
        <f>+BC25+BC33+BC40+BC47+BC51+BC56</f>
        <v>0</v>
      </c>
      <c r="BD57" s="37">
        <f>+BD25+BD33+BD40+BD47+BD51+BD56</f>
        <v>0</v>
      </c>
      <c r="BE57" s="37">
        <f>+BE25+BE33+BE40+BE47+BE51+BE56</f>
        <v>0</v>
      </c>
      <c r="BF57" s="37">
        <f>+BF25+BF33+BF40+BF47+BF51+BF56</f>
        <v>0</v>
      </c>
      <c r="BG57" s="37">
        <f>+BG25+BG33+BG40+BG47+BG51+BG56</f>
        <v>0</v>
      </c>
      <c r="BH57" s="37">
        <f>+BH25+BH33+BH40+BH47+BH51+BH56</f>
        <v>27678358.58</v>
      </c>
      <c r="BI57" s="37">
        <f>+BI25+BI33+BI40+BI47+BI51+BI56</f>
        <v>0</v>
      </c>
      <c r="BJ57" s="37">
        <f>+BJ25+BJ33+BJ40+BJ47+BJ51+BJ56</f>
        <v>0</v>
      </c>
      <c r="BK57" s="37">
        <f>+BK25+BK33+BK40+BK47+BK51+BK56</f>
        <v>34277770.629999995</v>
      </c>
      <c r="BL57" s="37">
        <f>+BL25+BL33+BL40+BL47+BL51+BL56</f>
        <v>0</v>
      </c>
      <c r="BM57" s="37">
        <f>+BM25+BM33+BM40+BM47+BM51+BM56</f>
        <v>0</v>
      </c>
      <c r="BN57" s="37">
        <f>+BN25+BN33+BN40+BN47+BN51+BN56</f>
        <v>65000000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97693838.8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366445133.5</v>
      </c>
      <c r="BV57" s="37">
        <f>+BV25+BV33+BV40+BV47+BV51+BV56</f>
        <v>0</v>
      </c>
      <c r="BW57" s="37">
        <f>+BW25+BW33+BW40+BW47+BW51+BW56</f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Utente</cp:lastModifiedBy>
  <cp:lastPrinted>2015-03-02T13:25:41Z</cp:lastPrinted>
  <dcterms:created xsi:type="dcterms:W3CDTF">2000-01-20T08:39:24Z</dcterms:created>
  <dcterms:modified xsi:type="dcterms:W3CDTF">2021-12-20T18:59:06Z</dcterms:modified>
  <cp:category/>
  <cp:version/>
  <cp:contentType/>
  <cp:contentStatus/>
</cp:coreProperties>
</file>